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<sst xmlns="http://schemas.openxmlformats.org/spreadsheetml/2006/main" count="44" uniqueCount="39">
  <si>
    <t xml:space="preserve">Paramètres des QRcodes / QRcode parameters</t>
  </si>
  <si>
    <t xml:space="preserve">Paramètres / Parameters</t>
  </si>
  <si>
    <t xml:space="preserve">Valeurs calculées / Calculated values</t>
  </si>
  <si>
    <t xml:space="preserve">Nombre de blocs et de RS / Number of blocks and RS</t>
  </si>
  <si>
    <t xml:space="preserve">Mires / Alignment patterns</t>
  </si>
  <si>
    <t xml:space="preserve">Mires
D'alignement
Alignment
Patterns</t>
  </si>
  <si>
    <t xml:space="preserve">Nombre de bits indicateur de taille
Number of bits indicating size</t>
  </si>
  <si>
    <t xml:space="preserve">L</t>
  </si>
  <si>
    <t xml:space="preserve">M</t>
  </si>
  <si>
    <t xml:space="preserve">Q</t>
  </si>
  <si>
    <t xml:space="preserve">H</t>
  </si>
  <si>
    <t xml:space="preserve">L / C (French)
R / C (English)</t>
  </si>
  <si>
    <t xml:space="preserve">Surfaces en modules
Surfaces (Number of module)</t>
  </si>
  <si>
    <t xml:space="preserve">Version</t>
  </si>
  <si>
    <t xml:space="preserve">Espacement 1
Spacing 1</t>
  </si>
  <si>
    <t xml:space="preserve">Espacement 2
Spacing 2</t>
  </si>
  <si>
    <t xml:space="preserve">Numérique
Numeric</t>
  </si>
  <si>
    <t xml:space="preserve">Alphanumérique
Alphanumeric</t>
  </si>
  <si>
    <t xml:space="preserve">Octet / Byte</t>
  </si>
  <si>
    <t xml:space="preserve">Kanji</t>
  </si>
  <si>
    <t xml:space="preserve">Blocs / Blocks</t>
  </si>
  <si>
    <t xml:space="preserve">RS / bloc</t>
  </si>
  <si>
    <t xml:space="preserve">Blocs</t>
  </si>
  <si>
    <t xml:space="preserve">Taille / Size</t>
  </si>
  <si>
    <t xml:space="preserve">LC 1</t>
  </si>
  <si>
    <t xml:space="preserve">LC 2</t>
  </si>
  <si>
    <t xml:space="preserve">LC 3</t>
  </si>
  <si>
    <t xml:space="preserve">LC 4</t>
  </si>
  <si>
    <t xml:space="preserve">LC 5</t>
  </si>
  <si>
    <t xml:space="preserve">LC 6</t>
  </si>
  <si>
    <t xml:space="preserve">LC7</t>
  </si>
  <si>
    <t xml:space="preserve">Nombre de mires
Number of align. pat.</t>
  </si>
  <si>
    <t xml:space="preserve">Mires sur synchro.
Align. pat. on timing pat.</t>
  </si>
  <si>
    <t xml:space="preserve">Surface mires
Surface of align. pat.</t>
  </si>
  <si>
    <t xml:space="preserve">Surface lignes synchro
Surface of timing pat.</t>
  </si>
  <si>
    <t xml:space="preserve">Surface hors data
No data surface</t>
  </si>
  <si>
    <t xml:space="preserve">Surface data
Data surface</t>
  </si>
  <si>
    <t xml:space="preserve">Nb RS de data</t>
  </si>
  <si>
    <t xml:space="preserve">Bits restants
Remainder bits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</si>
</sst>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i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9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9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122" zoomScaleNormal="122" zoomScalePageLayoutView="100" workbookViewId="0">
      <selection pane="topLeft" activeCell="D5" activeCellId="0" sqref="D5"/>
    </sheetView>
  </sheetViews>
  <sheetFormatPr defaultRowHeight="14.65" zeroHeight="false" outlineLevelRow="0" outlineLevelCol="0"/>
  <cols>
    <col collapsed="false" customWidth="true" hidden="false" outlineLevel="0" max="15" min="1" style="0" width="6.37"/>
    <col collapsed="false" customWidth="true" hidden="false" outlineLevel="0" max="16" min="16" style="1" width="1.6"/>
    <col collapsed="false" customWidth="true" hidden="false" outlineLevel="0" max="17" min="17" style="0" width="6.37"/>
    <col collapsed="false" customWidth="true" hidden="false" outlineLevel="0" max="24" min="18" style="0" width="5.09"/>
    <col collapsed="false" customWidth="true" hidden="false" outlineLevel="0" max="31" min="25" style="0" width="6.42"/>
    <col collapsed="false" customWidth="true" hidden="false" outlineLevel="0" max="32" min="32" style="2" width="6.42"/>
    <col collapsed="false" customWidth="false" hidden="false" outlineLevel="0" max="251" min="33" style="0" width="11.51"/>
    <col collapsed="false" customWidth="true" hidden="false" outlineLevel="0" max="1025" min="252" style="0" width="11.04"/>
  </cols>
  <sheetData>
    <row r="1" customFormat="false" ht="12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Q1" s="4"/>
    </row>
    <row r="2" customFormat="false" ht="12.8" hidden="false" customHeight="false" outlineLevel="0" collapsed="false">
      <c r="A2" s="4"/>
      <c r="Q2" s="4"/>
    </row>
    <row r="3" customFormat="false" ht="12.8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 t="s">
        <v>2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customFormat="false" ht="14.65" hidden="false" customHeight="false" outlineLevel="0" collapsed="false">
      <c r="A4" s="4"/>
      <c r="H4" s="6" t="s">
        <v>3</v>
      </c>
      <c r="I4" s="6"/>
      <c r="J4" s="6"/>
      <c r="K4" s="6"/>
      <c r="L4" s="6"/>
      <c r="M4" s="6"/>
      <c r="N4" s="6"/>
      <c r="O4" s="6"/>
      <c r="R4" s="7" t="s">
        <v>4</v>
      </c>
      <c r="S4" s="7"/>
      <c r="T4" s="7"/>
      <c r="U4" s="7"/>
      <c r="V4" s="7"/>
      <c r="W4" s="7"/>
      <c r="X4" s="7"/>
      <c r="Y4" s="7"/>
      <c r="Z4" s="7"/>
      <c r="AA4" s="7"/>
    </row>
    <row r="5" s="12" customFormat="true" ht="44" hidden="false" customHeight="true" outlineLevel="0" collapsed="false">
      <c r="A5" s="8"/>
      <c r="B5" s="9" t="s">
        <v>5</v>
      </c>
      <c r="C5" s="9"/>
      <c r="D5" s="9" t="s">
        <v>6</v>
      </c>
      <c r="E5" s="9"/>
      <c r="F5" s="9"/>
      <c r="G5" s="9"/>
      <c r="H5" s="9" t="s">
        <v>7</v>
      </c>
      <c r="I5" s="9"/>
      <c r="J5" s="9" t="s">
        <v>8</v>
      </c>
      <c r="K5" s="9"/>
      <c r="L5" s="9" t="s">
        <v>9</v>
      </c>
      <c r="M5" s="9"/>
      <c r="N5" s="9" t="s">
        <v>10</v>
      </c>
      <c r="O5" s="9"/>
      <c r="P5" s="10"/>
      <c r="Q5" s="11"/>
      <c r="R5" s="9" t="s">
        <v>11</v>
      </c>
      <c r="S5" s="9"/>
      <c r="T5" s="9"/>
      <c r="U5" s="9"/>
      <c r="V5" s="9"/>
      <c r="W5" s="9"/>
      <c r="X5" s="9"/>
      <c r="AA5" s="9" t="s">
        <v>12</v>
      </c>
      <c r="AB5" s="9"/>
      <c r="AC5" s="9"/>
      <c r="AD5" s="9"/>
      <c r="AF5" s="13"/>
    </row>
    <row r="6" s="11" customFormat="true" ht="62.7" hidden="false" customHeight="true" outlineLevel="0" collapsed="false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4" t="s">
        <v>18</v>
      </c>
      <c r="G6" s="14" t="s">
        <v>19</v>
      </c>
      <c r="H6" s="14" t="s">
        <v>20</v>
      </c>
      <c r="I6" s="14" t="s">
        <v>21</v>
      </c>
      <c r="J6" s="14" t="s">
        <v>22</v>
      </c>
      <c r="K6" s="14" t="s">
        <v>21</v>
      </c>
      <c r="L6" s="14" t="s">
        <v>22</v>
      </c>
      <c r="M6" s="14" t="s">
        <v>21</v>
      </c>
      <c r="N6" s="14" t="s">
        <v>22</v>
      </c>
      <c r="O6" s="14" t="s">
        <v>21</v>
      </c>
      <c r="P6" s="16"/>
      <c r="Q6" s="14" t="s">
        <v>23</v>
      </c>
      <c r="R6" s="14" t="s">
        <v>24</v>
      </c>
      <c r="S6" s="14" t="s">
        <v>25</v>
      </c>
      <c r="T6" s="14" t="s">
        <v>26</v>
      </c>
      <c r="U6" s="14" t="s">
        <v>27</v>
      </c>
      <c r="V6" s="14" t="s">
        <v>28</v>
      </c>
      <c r="W6" s="14" t="s">
        <v>29</v>
      </c>
      <c r="X6" s="14" t="s">
        <v>30</v>
      </c>
      <c r="Y6" s="15" t="s">
        <v>31</v>
      </c>
      <c r="Z6" s="15" t="s">
        <v>32</v>
      </c>
      <c r="AA6" s="15" t="s">
        <v>33</v>
      </c>
      <c r="AB6" s="15" t="s">
        <v>34</v>
      </c>
      <c r="AC6" s="15" t="s">
        <v>35</v>
      </c>
      <c r="AD6" s="15" t="s">
        <v>36</v>
      </c>
      <c r="AE6" s="14" t="s">
        <v>37</v>
      </c>
      <c r="AF6" s="15" t="s">
        <v>38</v>
      </c>
    </row>
    <row r="8" customFormat="false" ht="12.75" hidden="false" customHeight="true" outlineLevel="0" collapsed="false">
      <c r="A8" s="0" t="n">
        <v>1</v>
      </c>
      <c r="D8" s="0" t="n">
        <v>10</v>
      </c>
      <c r="E8" s="0" t="n">
        <v>9</v>
      </c>
      <c r="F8" s="0" t="n">
        <v>8</v>
      </c>
      <c r="G8" s="0" t="n">
        <v>8</v>
      </c>
      <c r="H8" s="0" t="n">
        <v>1</v>
      </c>
      <c r="I8" s="0" t="n">
        <v>7</v>
      </c>
      <c r="J8" s="0" t="n">
        <v>1</v>
      </c>
      <c r="K8" s="0" t="n">
        <v>10</v>
      </c>
      <c r="L8" s="0" t="n">
        <v>1</v>
      </c>
      <c r="M8" s="0" t="n">
        <v>13</v>
      </c>
      <c r="N8" s="0" t="n">
        <v>1</v>
      </c>
      <c r="O8" s="0" t="n">
        <v>17</v>
      </c>
      <c r="Q8" s="0" t="n">
        <f aca="false">4*$A$8+17</f>
        <v>21</v>
      </c>
      <c r="R8" s="0" t="n">
        <v>6</v>
      </c>
      <c r="S8" s="0" t="str">
        <f aca="false">IF($R$8+IF($B$8="",99,$B$8)&lt;$Q$8,$R$8+IF($B$8="",99,$B$8),"")</f>
        <v/>
      </c>
      <c r="T8" s="0" t="str">
        <f aca="false">IF($S$8="","",IF($R$8+IF($C$8="",99,$C$8)&lt;$Q$8,$S$8+IF($C$8="",99,$C$8),""))</f>
        <v/>
      </c>
      <c r="U8" s="0" t="str">
        <f aca="false">IF($T$8="","",IF($T$8+IF($C$8="",99,$C$8)&lt;$Q$8,$T$8+IF($C$8="",99,$C$8),""))</f>
        <v/>
      </c>
      <c r="V8" s="0" t="str">
        <f aca="false">IF($U$8="","",IF($U$8+IF($C$8="",99,$C$8)&lt;$Q$8,$U$8+IF($C$8="",99,$C$8),""))</f>
        <v/>
      </c>
      <c r="W8" s="0" t="str">
        <f aca="false">IF($V$8="","",IF($V$8+IF($C$8="",99,$C$8)&lt;$Q$8,$V$8+IF($C$8="",99,$C$8),""))</f>
        <v/>
      </c>
      <c r="X8" s="0" t="str">
        <f aca="false">IF($W$8="","",IF($W$8+IF($C$8="",99,$C$8)&lt;$Q$8,$W$8+IF($C$8="",99,$C$8),""))</f>
        <v/>
      </c>
      <c r="Y8" s="0" t="n">
        <f aca="false">MAX((7-COUNTIF($R$8:$X$8,""))*(7-COUNTIF($R$8:$X$8,""))-3,0)</f>
        <v>0</v>
      </c>
      <c r="Z8" s="0" t="n">
        <f aca="false">MAX((7-COUNTIF($R$8:$X$8,"")-2)*2,0)</f>
        <v>0</v>
      </c>
      <c r="AA8" s="0" t="n">
        <f aca="false">25*$Y$8</f>
        <v>0</v>
      </c>
      <c r="AB8" s="0" t="n">
        <f aca="false">($Q$8-16)*2-$Z$8*5</f>
        <v>10</v>
      </c>
      <c r="AC8" s="0" t="n">
        <f aca="false">8*8*3+31+IF($A$8&gt;6,36,0)+$AA$8+$AB$8</f>
        <v>233</v>
      </c>
      <c r="AD8" s="0" t="n">
        <f aca="false">$Q$8*$Q$8-$AC$8</f>
        <v>208</v>
      </c>
      <c r="AE8" s="0" t="n">
        <f aca="false">INT($AD$8/8)</f>
        <v>26</v>
      </c>
      <c r="AF8" s="0" t="n">
        <f aca="false">MOD($AD$8,8)</f>
        <v>0</v>
      </c>
    </row>
    <row r="9" customFormat="false" ht="12.75" hidden="false" customHeight="true" outlineLevel="0" collapsed="false">
      <c r="A9" s="0" t="n">
        <v>2</v>
      </c>
      <c r="B9" s="0" t="n">
        <v>12</v>
      </c>
      <c r="D9" s="0" t="n">
        <v>10</v>
      </c>
      <c r="E9" s="0" t="n">
        <v>9</v>
      </c>
      <c r="F9" s="0" t="n">
        <v>8</v>
      </c>
      <c r="G9" s="0" t="n">
        <v>8</v>
      </c>
      <c r="H9" s="0" t="n">
        <v>1</v>
      </c>
      <c r="I9" s="0" t="n">
        <v>10</v>
      </c>
      <c r="J9" s="0" t="n">
        <v>1</v>
      </c>
      <c r="K9" s="0" t="n">
        <v>16</v>
      </c>
      <c r="L9" s="0" t="n">
        <v>1</v>
      </c>
      <c r="M9" s="0" t="n">
        <v>22</v>
      </c>
      <c r="N9" s="0" t="n">
        <v>1</v>
      </c>
      <c r="O9" s="0" t="n">
        <v>28</v>
      </c>
      <c r="Q9" s="0" t="n">
        <f aca="false">4*$A$9+17</f>
        <v>25</v>
      </c>
      <c r="R9" s="0" t="n">
        <v>6</v>
      </c>
      <c r="S9" s="0" t="n">
        <f aca="false">IF($R$9+IF($B$9="",99,$B$9)&lt;$Q$9,$R$9+IF($B$9="",99,$B$9),"")</f>
        <v>18</v>
      </c>
      <c r="T9" s="0" t="str">
        <f aca="false">IF($S$9="","",IF($R$9+IF($C$9="",99,$C$9)&lt;$Q$9,$S$9+IF($C$9="",99,$C$9),""))</f>
        <v/>
      </c>
      <c r="U9" s="0" t="str">
        <f aca="false">IF($T$9="","",IF($T$9+IF($C$9="",99,$C$9)&lt;$Q$9,$T$9+IF($C$9="",99,$C$9),""))</f>
        <v/>
      </c>
      <c r="V9" s="0" t="str">
        <f aca="false">IF($U$9="","",IF($U$9+IF($C$9="",99,$C$9)&lt;$Q$9,$U$9+IF($C$9="",99,$C$9),""))</f>
        <v/>
      </c>
      <c r="W9" s="0" t="str">
        <f aca="false">IF($V$9="","",IF($V$9+IF($C$9="",99,$C$9)&lt;$Q$9,$V$9+IF($C$9="",99,$C$9),""))</f>
        <v/>
      </c>
      <c r="X9" s="0" t="str">
        <f aca="false">IF($W$9="","",IF($W$9+IF($C$9="",99,$C$9)&lt;$Q$9,$W$9+IF($C$9="",99,$C$9),""))</f>
        <v/>
      </c>
      <c r="Y9" s="0" t="n">
        <f aca="false">MAX((7-COUNTIF($R$9:$X$9,""))*(7-COUNTIF($R$9:$X$9,""))-3,0)</f>
        <v>1</v>
      </c>
      <c r="Z9" s="0" t="n">
        <f aca="false">MAX((7-COUNTIF($R$9:$X$9,"")-2)*2,0)</f>
        <v>0</v>
      </c>
      <c r="AA9" s="0" t="n">
        <f aca="false">25*$Y$9</f>
        <v>25</v>
      </c>
      <c r="AB9" s="0" t="n">
        <f aca="false">($Q$9-16)*2-$Z$9*5</f>
        <v>18</v>
      </c>
      <c r="AC9" s="0" t="n">
        <f aca="false">8*8*3+31+IF($A$9&gt;6,36,0)+$AA$9+$AB$9</f>
        <v>266</v>
      </c>
      <c r="AD9" s="0" t="n">
        <f aca="false">$Q$9*$Q$9-$AC$9</f>
        <v>359</v>
      </c>
      <c r="AE9" s="0" t="n">
        <f aca="false">INT($AD$9/8)</f>
        <v>44</v>
      </c>
      <c r="AF9" s="0" t="n">
        <f aca="false">MOD($AD$9,8)</f>
        <v>7</v>
      </c>
    </row>
    <row r="10" customFormat="false" ht="12.75" hidden="false" customHeight="true" outlineLevel="0" collapsed="false">
      <c r="A10" s="0" t="n">
        <v>3</v>
      </c>
      <c r="B10" s="0" t="n">
        <v>16</v>
      </c>
      <c r="D10" s="0" t="n">
        <v>10</v>
      </c>
      <c r="E10" s="0" t="n">
        <v>9</v>
      </c>
      <c r="F10" s="0" t="n">
        <v>8</v>
      </c>
      <c r="G10" s="0" t="n">
        <v>8</v>
      </c>
      <c r="H10" s="0" t="n">
        <v>1</v>
      </c>
      <c r="I10" s="0" t="n">
        <v>15</v>
      </c>
      <c r="J10" s="0" t="n">
        <v>1</v>
      </c>
      <c r="K10" s="0" t="n">
        <v>26</v>
      </c>
      <c r="L10" s="0" t="n">
        <v>2</v>
      </c>
      <c r="M10" s="0" t="n">
        <v>18</v>
      </c>
      <c r="N10" s="0" t="n">
        <v>2</v>
      </c>
      <c r="O10" s="0" t="n">
        <v>22</v>
      </c>
      <c r="Q10" s="0" t="n">
        <f aca="false">4*$A$10+17</f>
        <v>29</v>
      </c>
      <c r="R10" s="0" t="n">
        <v>6</v>
      </c>
      <c r="S10" s="0" t="n">
        <f aca="false">IF($R$10+IF($B$10="",99,$B$10)&lt;$Q$10,$R$10+IF($B$10="",99,$B$10),"")</f>
        <v>22</v>
      </c>
      <c r="T10" s="0" t="str">
        <f aca="false">IF($S$10="","",IF($R$10+IF($C$10="",99,$C$10)&lt;$Q$10,$S$10+IF($C$10="",99,$C$10),""))</f>
        <v/>
      </c>
      <c r="U10" s="0" t="str">
        <f aca="false">IF($T$10="","",IF($T$10+IF($C$10="",99,$C$10)&lt;$Q$10,$T$10+IF($C$10="",99,$C$10),""))</f>
        <v/>
      </c>
      <c r="V10" s="0" t="str">
        <f aca="false">IF($U$10="","",IF($U$10+IF($C$10="",99,$C$10)&lt;$Q$10,$U$10+IF($C$10="",99,$C$10),""))</f>
        <v/>
      </c>
      <c r="W10" s="0" t="str">
        <f aca="false">IF($V$10="","",IF($V$10+IF($C$10="",99,$C$10)&lt;$Q$10,$V$10+IF($C$10="",99,$C$10),""))</f>
        <v/>
      </c>
      <c r="X10" s="0" t="str">
        <f aca="false">IF($W$10="","",IF($W$10+IF($C$10="",99,$C$10)&lt;$Q$10,$W$10+IF($C$10="",99,$C$10),""))</f>
        <v/>
      </c>
      <c r="Y10" s="0" t="n">
        <f aca="false">MAX((7-COUNTIF($R$10:$X$10,""))*(7-COUNTIF($R$10:$X$10,""))-3,0)</f>
        <v>1</v>
      </c>
      <c r="Z10" s="0" t="n">
        <f aca="false">MAX((7-COUNTIF($R$10:$X$10,"")-2)*2,0)</f>
        <v>0</v>
      </c>
      <c r="AA10" s="0" t="n">
        <f aca="false">25*$Y$10</f>
        <v>25</v>
      </c>
      <c r="AB10" s="0" t="n">
        <f aca="false">($Q$10-16)*2-$Z$10*5</f>
        <v>26</v>
      </c>
      <c r="AC10" s="0" t="n">
        <f aca="false">8*8*3+31+IF($A$10&gt;6,36,0)+$AA$10+$AB$10</f>
        <v>274</v>
      </c>
      <c r="AD10" s="0" t="n">
        <f aca="false">$Q$10*$Q$10-$AC$10</f>
        <v>567</v>
      </c>
      <c r="AE10" s="0" t="n">
        <f aca="false">INT($AD$10/8)</f>
        <v>70</v>
      </c>
      <c r="AF10" s="0" t="n">
        <f aca="false">MOD($AD$10,8)</f>
        <v>7</v>
      </c>
    </row>
    <row r="11" customFormat="false" ht="12.75" hidden="false" customHeight="true" outlineLevel="0" collapsed="false">
      <c r="A11" s="0" t="n">
        <v>4</v>
      </c>
      <c r="B11" s="0" t="n">
        <v>20</v>
      </c>
      <c r="D11" s="0" t="n">
        <v>10</v>
      </c>
      <c r="E11" s="0" t="n">
        <v>9</v>
      </c>
      <c r="F11" s="0" t="n">
        <v>8</v>
      </c>
      <c r="G11" s="0" t="n">
        <v>8</v>
      </c>
      <c r="H11" s="0" t="n">
        <v>1</v>
      </c>
      <c r="I11" s="0" t="n">
        <v>20</v>
      </c>
      <c r="J11" s="0" t="n">
        <v>2</v>
      </c>
      <c r="K11" s="0" t="n">
        <v>18</v>
      </c>
      <c r="L11" s="0" t="n">
        <v>2</v>
      </c>
      <c r="M11" s="0" t="n">
        <v>26</v>
      </c>
      <c r="N11" s="0" t="n">
        <v>4</v>
      </c>
      <c r="O11" s="0" t="n">
        <v>16</v>
      </c>
      <c r="Q11" s="0" t="n">
        <f aca="false">4*$A$11+17</f>
        <v>33</v>
      </c>
      <c r="R11" s="0" t="n">
        <v>6</v>
      </c>
      <c r="S11" s="0" t="n">
        <f aca="false">IF($R$11+IF($B$11="",99,$B$11)&lt;$Q$11,$R$11+IF($B$11="",99,$B$11),"")</f>
        <v>26</v>
      </c>
      <c r="T11" s="0" t="str">
        <f aca="false">IF($S$11="","",IF($R$11+IF($C$11="",99,$C$11)&lt;$Q$11,$S$11+IF($C$11="",99,$C$11),""))</f>
        <v/>
      </c>
      <c r="U11" s="0" t="str">
        <f aca="false">IF($T$11="","",IF($T$11+IF($C$11="",99,$C$11)&lt;$Q$11,$T$11+IF($C$11="",99,$C$11),""))</f>
        <v/>
      </c>
      <c r="V11" s="0" t="str">
        <f aca="false">IF($U$11="","",IF($U$11+IF($C$11="",99,$C$11)&lt;$Q$11,$U$11+IF($C$11="",99,$C$11),""))</f>
        <v/>
      </c>
      <c r="W11" s="0" t="str">
        <f aca="false">IF($V$11="","",IF($V$11+IF($C$11="",99,$C$11)&lt;$Q$11,$V$11+IF($C$11="",99,$C$11),""))</f>
        <v/>
      </c>
      <c r="X11" s="0" t="str">
        <f aca="false">IF($W$11="","",IF($W$11+IF($C$11="",99,$C$11)&lt;$Q$11,$W$11+IF($C$11="",99,$C$11),""))</f>
        <v/>
      </c>
      <c r="Y11" s="0" t="n">
        <f aca="false">MAX((7-COUNTIF($R$11:$X$11,""))*(7-COUNTIF($R$11:$X$11,""))-3,0)</f>
        <v>1</v>
      </c>
      <c r="Z11" s="0" t="n">
        <f aca="false">MAX((7-COUNTIF($R$11:$X$11,"")-2)*2,0)</f>
        <v>0</v>
      </c>
      <c r="AA11" s="0" t="n">
        <f aca="false">25*$Y$11</f>
        <v>25</v>
      </c>
      <c r="AB11" s="0" t="n">
        <f aca="false">($Q$11-16)*2-$Z$11*5</f>
        <v>34</v>
      </c>
      <c r="AC11" s="0" t="n">
        <f aca="false">8*8*3+31+IF($A$11&gt;6,36,0)+$AA$11+$AB$11</f>
        <v>282</v>
      </c>
      <c r="AD11" s="0" t="n">
        <f aca="false">$Q$11*$Q$11-$AC$11</f>
        <v>807</v>
      </c>
      <c r="AE11" s="0" t="n">
        <f aca="false">INT($AD$11/8)</f>
        <v>100</v>
      </c>
      <c r="AF11" s="0" t="n">
        <f aca="false">MOD($AD$11,8)</f>
        <v>7</v>
      </c>
    </row>
    <row r="12" customFormat="false" ht="12.75" hidden="false" customHeight="true" outlineLevel="0" collapsed="false">
      <c r="A12" s="0" t="n">
        <v>5</v>
      </c>
      <c r="B12" s="0" t="n">
        <v>24</v>
      </c>
      <c r="D12" s="0" t="n">
        <v>10</v>
      </c>
      <c r="E12" s="0" t="n">
        <v>9</v>
      </c>
      <c r="F12" s="0" t="n">
        <v>8</v>
      </c>
      <c r="G12" s="0" t="n">
        <v>8</v>
      </c>
      <c r="H12" s="0" t="n">
        <v>1</v>
      </c>
      <c r="I12" s="0" t="n">
        <v>26</v>
      </c>
      <c r="J12" s="0" t="n">
        <v>2</v>
      </c>
      <c r="K12" s="0" t="n">
        <v>24</v>
      </c>
      <c r="L12" s="0" t="n">
        <v>4</v>
      </c>
      <c r="M12" s="0" t="n">
        <v>18</v>
      </c>
      <c r="N12" s="0" t="n">
        <v>4</v>
      </c>
      <c r="O12" s="0" t="n">
        <v>22</v>
      </c>
      <c r="Q12" s="0" t="n">
        <f aca="false">4*$A$12+17</f>
        <v>37</v>
      </c>
      <c r="R12" s="0" t="n">
        <v>6</v>
      </c>
      <c r="S12" s="0" t="n">
        <f aca="false">IF($R$12+IF($B$12="",99,$B$12)&lt;$Q$12,$R$12+IF($B$12="",99,$B$12),"")</f>
        <v>30</v>
      </c>
      <c r="T12" s="0" t="str">
        <f aca="false">IF($S$12="","",IF($R$12+IF($C$12="",99,$C$12)&lt;$Q$12,$S$12+IF($C$12="",99,$C$12),""))</f>
        <v/>
      </c>
      <c r="U12" s="0" t="str">
        <f aca="false">IF($T$12="","",IF($T$12+IF($C$12="",99,$C$12)&lt;$Q$12,$T$12+IF($C$12="",99,$C$12),""))</f>
        <v/>
      </c>
      <c r="V12" s="0" t="str">
        <f aca="false">IF($U$12="","",IF($U$12+IF($C$12="",99,$C$12)&lt;$Q$12,$U$12+IF($C$12="",99,$C$12),""))</f>
        <v/>
      </c>
      <c r="W12" s="0" t="str">
        <f aca="false">IF($V$12="","",IF($V$12+IF($C$12="",99,$C$12)&lt;$Q$12,$V$12+IF($C$12="",99,$C$12),""))</f>
        <v/>
      </c>
      <c r="X12" s="0" t="str">
        <f aca="false">IF($W$12="","",IF($W$12+IF($C$12="",99,$C$12)&lt;$Q$12,$W$12+IF($C$12="",99,$C$12),""))</f>
        <v/>
      </c>
      <c r="Y12" s="0" t="n">
        <f aca="false">MAX((7-COUNTIF($R$12:$X$12,""))*(7-COUNTIF($R$12:$X$12,""))-3,0)</f>
        <v>1</v>
      </c>
      <c r="Z12" s="0" t="n">
        <f aca="false">MAX((7-COUNTIF($R$12:$X$12,"")-2)*2,0)</f>
        <v>0</v>
      </c>
      <c r="AA12" s="0" t="n">
        <f aca="false">25*$Y$12</f>
        <v>25</v>
      </c>
      <c r="AB12" s="0" t="n">
        <f aca="false">($Q$12-16)*2-$Z$12*5</f>
        <v>42</v>
      </c>
      <c r="AC12" s="0" t="n">
        <f aca="false">8*8*3+31+IF($A$12&gt;6,36,0)+$AA$12+$AB$12</f>
        <v>290</v>
      </c>
      <c r="AD12" s="0" t="n">
        <f aca="false">$Q$12*$Q$12-$AC$12</f>
        <v>1079</v>
      </c>
      <c r="AE12" s="0" t="n">
        <f aca="false">INT($AD$12/8)</f>
        <v>134</v>
      </c>
      <c r="AF12" s="0" t="n">
        <f aca="false">MOD($AD$12,8)</f>
        <v>7</v>
      </c>
    </row>
    <row r="13" customFormat="false" ht="12.75" hidden="false" customHeight="true" outlineLevel="0" collapsed="false">
      <c r="A13" s="0" t="n">
        <v>6</v>
      </c>
      <c r="B13" s="0" t="n">
        <v>28</v>
      </c>
      <c r="D13" s="0" t="n">
        <v>10</v>
      </c>
      <c r="E13" s="0" t="n">
        <v>9</v>
      </c>
      <c r="F13" s="0" t="n">
        <v>8</v>
      </c>
      <c r="G13" s="0" t="n">
        <v>8</v>
      </c>
      <c r="H13" s="0" t="n">
        <v>2</v>
      </c>
      <c r="I13" s="0" t="n">
        <v>18</v>
      </c>
      <c r="J13" s="0" t="n">
        <v>4</v>
      </c>
      <c r="K13" s="0" t="n">
        <v>16</v>
      </c>
      <c r="L13" s="0" t="n">
        <v>4</v>
      </c>
      <c r="M13" s="0" t="n">
        <v>24</v>
      </c>
      <c r="N13" s="0" t="n">
        <v>4</v>
      </c>
      <c r="O13" s="0" t="n">
        <v>28</v>
      </c>
      <c r="Q13" s="0" t="n">
        <f aca="false">4*$A$13+17</f>
        <v>41</v>
      </c>
      <c r="R13" s="0" t="n">
        <v>6</v>
      </c>
      <c r="S13" s="0" t="n">
        <f aca="false">IF($R$13+IF($B$13="",99,$B$13)&lt;$Q$13,$R$13+IF($B$13="",99,$B$13),"")</f>
        <v>34</v>
      </c>
      <c r="T13" s="0" t="str">
        <f aca="false">IF($S$13="","",IF($R$13+IF($C$13="",99,$C$13)&lt;$Q$13,$S$13+IF($C$13="",99,$C$13),""))</f>
        <v/>
      </c>
      <c r="U13" s="0" t="str">
        <f aca="false">IF($T$13="","",IF($T$13+IF($C$13="",99,$C$13)&lt;$Q$13,$T$13+IF($C$13="",99,$C$13),""))</f>
        <v/>
      </c>
      <c r="V13" s="0" t="str">
        <f aca="false">IF($U$13="","",IF($U$13+IF($C$13="",99,$C$13)&lt;$Q$13,$U$13+IF($C$13="",99,$C$13),""))</f>
        <v/>
      </c>
      <c r="W13" s="0" t="str">
        <f aca="false">IF($V$13="","",IF($V$13+IF($C$13="",99,$C$13)&lt;$Q$13,$V$13+IF($C$13="",99,$C$13),""))</f>
        <v/>
      </c>
      <c r="X13" s="0" t="str">
        <f aca="false">IF($W$13="","",IF($W$13+IF($C$13="",99,$C$13)&lt;$Q$13,$W$13+IF($C$13="",99,$C$13),""))</f>
        <v/>
      </c>
      <c r="Y13" s="0" t="n">
        <f aca="false">MAX((7-COUNTIF($R$13:$X$13,""))*(7-COUNTIF($R$13:$X$13,""))-3,0)</f>
        <v>1</v>
      </c>
      <c r="Z13" s="0" t="n">
        <f aca="false">MAX((7-COUNTIF($R$13:$X$13,"")-2)*2,0)</f>
        <v>0</v>
      </c>
      <c r="AA13" s="0" t="n">
        <f aca="false">25*$Y$13</f>
        <v>25</v>
      </c>
      <c r="AB13" s="0" t="n">
        <f aca="false">($Q$13-16)*2-$Z$13*5</f>
        <v>50</v>
      </c>
      <c r="AC13" s="0" t="n">
        <f aca="false">8*8*3+31+IF($A$13&gt;6,36,0)+$AA$13+$AB$13</f>
        <v>298</v>
      </c>
      <c r="AD13" s="0" t="n">
        <f aca="false">$Q$13*$Q$13-$AC$13</f>
        <v>1383</v>
      </c>
      <c r="AE13" s="0" t="n">
        <f aca="false">INT($AD$13/8)</f>
        <v>172</v>
      </c>
      <c r="AF13" s="0" t="n">
        <f aca="false">MOD($AD$13,8)</f>
        <v>7</v>
      </c>
    </row>
    <row r="14" customFormat="false" ht="12.75" hidden="false" customHeight="true" outlineLevel="0" collapsed="false">
      <c r="A14" s="0" t="n">
        <v>7</v>
      </c>
      <c r="B14" s="0" t="n">
        <v>16</v>
      </c>
      <c r="C14" s="0" t="n">
        <v>16</v>
      </c>
      <c r="D14" s="0" t="n">
        <v>10</v>
      </c>
      <c r="E14" s="0" t="n">
        <v>9</v>
      </c>
      <c r="F14" s="0" t="n">
        <v>8</v>
      </c>
      <c r="G14" s="0" t="n">
        <v>8</v>
      </c>
      <c r="H14" s="0" t="n">
        <v>2</v>
      </c>
      <c r="I14" s="0" t="n">
        <v>20</v>
      </c>
      <c r="J14" s="0" t="n">
        <v>4</v>
      </c>
      <c r="K14" s="0" t="n">
        <v>18</v>
      </c>
      <c r="L14" s="0" t="n">
        <v>6</v>
      </c>
      <c r="M14" s="0" t="n">
        <v>18</v>
      </c>
      <c r="N14" s="0" t="n">
        <v>5</v>
      </c>
      <c r="O14" s="0" t="n">
        <v>26</v>
      </c>
      <c r="Q14" s="0" t="n">
        <f aca="false">4*$A$14+17</f>
        <v>45</v>
      </c>
      <c r="R14" s="0" t="n">
        <v>6</v>
      </c>
      <c r="S14" s="0" t="n">
        <f aca="false">IF($R$14+IF($B$14="",99,$B$14)&lt;$Q$14,$R$14+IF($B$14="",99,$B$14),"")</f>
        <v>22</v>
      </c>
      <c r="T14" s="0" t="n">
        <f aca="false">IF($S$14="","",IF($R$14+IF($C$14="",99,$C$14)&lt;$Q$14,$S$14+IF($C$14="",99,$C$14),""))</f>
        <v>38</v>
      </c>
      <c r="U14" s="0" t="str">
        <f aca="false">IF($T$14="","",IF($T$14+IF($C$14="",99,$C$14)&lt;$Q$14,$T$14+IF($C$14="",99,$C$14),""))</f>
        <v/>
      </c>
      <c r="V14" s="0" t="str">
        <f aca="false">IF($U$14="","",IF($U$14+IF($C$14="",99,$C$14)&lt;$Q$14,$U$14+IF($C$14="",99,$C$14),""))</f>
        <v/>
      </c>
      <c r="W14" s="0" t="str">
        <f aca="false">IF($V$14="","",IF($V$14+IF($C$14="",99,$C$14)&lt;$Q$14,$V$14+IF($C$14="",99,$C$14),""))</f>
        <v/>
      </c>
      <c r="X14" s="0" t="str">
        <f aca="false">IF($W$14="","",IF($W$14+IF($C$14="",99,$C$14)&lt;$Q$14,$W$14+IF($C$14="",99,$C$14),""))</f>
        <v/>
      </c>
      <c r="Y14" s="0" t="n">
        <f aca="false">MAX((7-COUNTIF($R$14:$X$14,""))*(7-COUNTIF($R$14:$X$14,""))-3,0)</f>
        <v>6</v>
      </c>
      <c r="Z14" s="0" t="n">
        <f aca="false">MAX((7-COUNTIF($R$14:$X$14,"")-2)*2,0)</f>
        <v>2</v>
      </c>
      <c r="AA14" s="0" t="n">
        <f aca="false">25*$Y$14</f>
        <v>150</v>
      </c>
      <c r="AB14" s="0" t="n">
        <f aca="false">($Q$14-16)*2-$Z$14*5</f>
        <v>48</v>
      </c>
      <c r="AC14" s="0" t="n">
        <f aca="false">8*8*3+31+IF($A$14&gt;6,36,0)+$AA$14+$AB$14</f>
        <v>457</v>
      </c>
      <c r="AD14" s="0" t="n">
        <f aca="false">$Q$14*$Q$14-$AC$14</f>
        <v>1568</v>
      </c>
      <c r="AE14" s="0" t="n">
        <f aca="false">INT($AD$14/8)</f>
        <v>196</v>
      </c>
      <c r="AF14" s="0" t="n">
        <f aca="false">MOD($AD$14,8)</f>
        <v>0</v>
      </c>
    </row>
    <row r="15" customFormat="false" ht="12.75" hidden="false" customHeight="true" outlineLevel="0" collapsed="false">
      <c r="A15" s="0" t="n">
        <v>8</v>
      </c>
      <c r="B15" s="0" t="n">
        <v>18</v>
      </c>
      <c r="C15" s="0" t="n">
        <v>18</v>
      </c>
      <c r="D15" s="0" t="n">
        <v>10</v>
      </c>
      <c r="E15" s="0" t="n">
        <v>9</v>
      </c>
      <c r="F15" s="0" t="n">
        <v>8</v>
      </c>
      <c r="G15" s="0" t="n">
        <v>8</v>
      </c>
      <c r="H15" s="0" t="n">
        <v>2</v>
      </c>
      <c r="I15" s="0" t="n">
        <v>24</v>
      </c>
      <c r="J15" s="0" t="n">
        <v>4</v>
      </c>
      <c r="K15" s="0" t="n">
        <v>22</v>
      </c>
      <c r="L15" s="0" t="n">
        <v>6</v>
      </c>
      <c r="M15" s="0" t="n">
        <v>22</v>
      </c>
      <c r="N15" s="0" t="n">
        <v>6</v>
      </c>
      <c r="O15" s="0" t="n">
        <v>26</v>
      </c>
      <c r="Q15" s="0" t="n">
        <f aca="false">4*$A$15+17</f>
        <v>49</v>
      </c>
      <c r="R15" s="0" t="n">
        <v>6</v>
      </c>
      <c r="S15" s="0" t="n">
        <f aca="false">IF($R$15+IF($B$15="",99,$B$15)&lt;$Q$15,$R$15+IF($B$15="",99,$B$15),"")</f>
        <v>24</v>
      </c>
      <c r="T15" s="0" t="n">
        <f aca="false">IF($S$15="","",IF($R$15+IF($C$15="",99,$C$15)&lt;$Q$15,$S$15+IF($C$15="",99,$C$15),""))</f>
        <v>42</v>
      </c>
      <c r="U15" s="0" t="str">
        <f aca="false">IF($T$15="","",IF($T$15+IF($C$15="",99,$C$15)&lt;$Q$15,$T$15+IF($C$15="",99,$C$15),""))</f>
        <v/>
      </c>
      <c r="V15" s="0" t="str">
        <f aca="false">IF($U$15="","",IF($U$15+IF($C$15="",99,$C$15)&lt;$Q$15,$U$15+IF($C$15="",99,$C$15),""))</f>
        <v/>
      </c>
      <c r="W15" s="0" t="str">
        <f aca="false">IF($V$15="","",IF($V$15+IF($C$15="",99,$C$15)&lt;$Q$15,$V$15+IF($C$15="",99,$C$15),""))</f>
        <v/>
      </c>
      <c r="X15" s="0" t="str">
        <f aca="false">IF($W$15="","",IF($W$15+IF($C$15="",99,$C$15)&lt;$Q$15,$W$15+IF($C$15="",99,$C$15),""))</f>
        <v/>
      </c>
      <c r="Y15" s="0" t="n">
        <f aca="false">MAX((7-COUNTIF($R$15:$X$15,""))*(7-COUNTIF($R$15:$X$15,""))-3,0)</f>
        <v>6</v>
      </c>
      <c r="Z15" s="0" t="n">
        <f aca="false">MAX((7-COUNTIF($R$15:$X$15,"")-2)*2,0)</f>
        <v>2</v>
      </c>
      <c r="AA15" s="0" t="n">
        <f aca="false">25*$Y$15</f>
        <v>150</v>
      </c>
      <c r="AB15" s="0" t="n">
        <f aca="false">($Q$15-16)*2-$Z$15*5</f>
        <v>56</v>
      </c>
      <c r="AC15" s="0" t="n">
        <f aca="false">8*8*3+31+IF($A$15&gt;6,36,0)+$AA$15+$AB$15</f>
        <v>465</v>
      </c>
      <c r="AD15" s="0" t="n">
        <f aca="false">$Q$15*$Q$15-$AC$15</f>
        <v>1936</v>
      </c>
      <c r="AE15" s="0" t="n">
        <f aca="false">INT($AD$15/8)</f>
        <v>242</v>
      </c>
      <c r="AF15" s="0" t="n">
        <f aca="false">MOD($AD$15,8)</f>
        <v>0</v>
      </c>
    </row>
    <row r="16" customFormat="false" ht="12.75" hidden="false" customHeight="true" outlineLevel="0" collapsed="false">
      <c r="A16" s="0" t="n">
        <v>9</v>
      </c>
      <c r="B16" s="0" t="n">
        <v>20</v>
      </c>
      <c r="C16" s="0" t="n">
        <v>20</v>
      </c>
      <c r="D16" s="0" t="n">
        <v>10</v>
      </c>
      <c r="E16" s="0" t="n">
        <v>9</v>
      </c>
      <c r="F16" s="0" t="n">
        <v>8</v>
      </c>
      <c r="G16" s="0" t="n">
        <v>8</v>
      </c>
      <c r="H16" s="0" t="n">
        <v>2</v>
      </c>
      <c r="I16" s="0" t="n">
        <v>30</v>
      </c>
      <c r="J16" s="0" t="n">
        <v>5</v>
      </c>
      <c r="K16" s="0" t="n">
        <v>22</v>
      </c>
      <c r="L16" s="0" t="n">
        <v>8</v>
      </c>
      <c r="M16" s="0" t="n">
        <v>20</v>
      </c>
      <c r="N16" s="0" t="n">
        <v>8</v>
      </c>
      <c r="O16" s="0" t="n">
        <v>24</v>
      </c>
      <c r="Q16" s="0" t="n">
        <f aca="false">4*$A$16+17</f>
        <v>53</v>
      </c>
      <c r="R16" s="0" t="n">
        <v>6</v>
      </c>
      <c r="S16" s="0" t="n">
        <f aca="false">IF($R$16+IF($B$16="",99,$B$16)&lt;$Q$16,$R$16+IF($B$16="",99,$B$16),"")</f>
        <v>26</v>
      </c>
      <c r="T16" s="0" t="n">
        <f aca="false">IF($S$16="","",IF($R$16+IF($C$16="",99,$C$16)&lt;$Q$16,$S$16+IF($C$16="",99,$C$16),""))</f>
        <v>46</v>
      </c>
      <c r="U16" s="0" t="str">
        <f aca="false">IF($T$16="","",IF($T$16+IF($C$16="",99,$C$16)&lt;$Q$16,$T$16+IF($C$16="",99,$C$16),""))</f>
        <v/>
      </c>
      <c r="V16" s="0" t="str">
        <f aca="false">IF($U$16="","",IF($U$16+IF($C$16="",99,$C$16)&lt;$Q$16,$U$16+IF($C$16="",99,$C$16),""))</f>
        <v/>
      </c>
      <c r="W16" s="0" t="str">
        <f aca="false">IF($V$16="","",IF($V$16+IF($C$16="",99,$C$16)&lt;$Q$16,$V$16+IF($C$16="",99,$C$16),""))</f>
        <v/>
      </c>
      <c r="X16" s="0" t="str">
        <f aca="false">IF($W$16="","",IF($W$16+IF($C$16="",99,$C$16)&lt;$Q$16,$W$16+IF($C$16="",99,$C$16),""))</f>
        <v/>
      </c>
      <c r="Y16" s="0" t="n">
        <f aca="false">MAX((7-COUNTIF($R$16:$X$16,""))*(7-COUNTIF($R$16:$X$16,""))-3,0)</f>
        <v>6</v>
      </c>
      <c r="Z16" s="0" t="n">
        <f aca="false">MAX((7-COUNTIF($R$16:$X$16,"")-2)*2,0)</f>
        <v>2</v>
      </c>
      <c r="AA16" s="0" t="n">
        <f aca="false">25*$Y$16</f>
        <v>150</v>
      </c>
      <c r="AB16" s="0" t="n">
        <f aca="false">($Q$16-16)*2-$Z$16*5</f>
        <v>64</v>
      </c>
      <c r="AC16" s="0" t="n">
        <f aca="false">8*8*3+31+IF($A$16&gt;6,36,0)+$AA$16+$AB$16</f>
        <v>473</v>
      </c>
      <c r="AD16" s="0" t="n">
        <f aca="false">$Q$16*$Q$16-$AC$16</f>
        <v>2336</v>
      </c>
      <c r="AE16" s="0" t="n">
        <f aca="false">INT($AD$16/8)</f>
        <v>292</v>
      </c>
      <c r="AF16" s="0" t="n">
        <f aca="false">MOD($AD$16,8)</f>
        <v>0</v>
      </c>
    </row>
    <row r="17" customFormat="false" ht="12.75" hidden="false" customHeight="true" outlineLevel="0" collapsed="false">
      <c r="A17" s="0" t="n">
        <v>10</v>
      </c>
      <c r="B17" s="0" t="n">
        <v>22</v>
      </c>
      <c r="C17" s="0" t="n">
        <v>22</v>
      </c>
      <c r="D17" s="0" t="n">
        <v>12</v>
      </c>
      <c r="E17" s="0" t="n">
        <v>11</v>
      </c>
      <c r="F17" s="0" t="n">
        <v>16</v>
      </c>
      <c r="G17" s="0" t="n">
        <v>10</v>
      </c>
      <c r="H17" s="0" t="n">
        <v>4</v>
      </c>
      <c r="I17" s="0" t="n">
        <v>18</v>
      </c>
      <c r="J17" s="0" t="n">
        <v>5</v>
      </c>
      <c r="K17" s="0" t="n">
        <v>26</v>
      </c>
      <c r="L17" s="0" t="n">
        <v>8</v>
      </c>
      <c r="M17" s="0" t="n">
        <v>24</v>
      </c>
      <c r="N17" s="0" t="n">
        <v>8</v>
      </c>
      <c r="O17" s="0" t="n">
        <v>28</v>
      </c>
      <c r="Q17" s="0" t="n">
        <f aca="false">4*$A$17+17</f>
        <v>57</v>
      </c>
      <c r="R17" s="0" t="n">
        <v>6</v>
      </c>
      <c r="S17" s="0" t="n">
        <f aca="false">IF($R$17+IF($B$17="",99,$B$17)&lt;$Q$17,$R$17+IF($B$17="",99,$B$17),"")</f>
        <v>28</v>
      </c>
      <c r="T17" s="0" t="n">
        <f aca="false">IF($S$17="","",IF($R$17+IF($C$17="",99,$C$17)&lt;$Q$17,$S$17+IF($C$17="",99,$C$17),""))</f>
        <v>50</v>
      </c>
      <c r="U17" s="0" t="str">
        <f aca="false">IF($T$17="","",IF($T$17+IF($C$17="",99,$C$17)&lt;$Q$17,$T$17+IF($C$17="",99,$C$17),""))</f>
        <v/>
      </c>
      <c r="V17" s="0" t="str">
        <f aca="false">IF($U$17="","",IF($U$17+IF($C$17="",99,$C$17)&lt;$Q$17,$U$17+IF($C$17="",99,$C$17),""))</f>
        <v/>
      </c>
      <c r="W17" s="0" t="str">
        <f aca="false">IF($V$17="","",IF($V$17+IF($C$17="",99,$C$17)&lt;$Q$17,$V$17+IF($C$17="",99,$C$17),""))</f>
        <v/>
      </c>
      <c r="X17" s="0" t="str">
        <f aca="false">IF($W$17="","",IF($W$17+IF($C$17="",99,$C$17)&lt;$Q$17,$W$17+IF($C$17="",99,$C$17),""))</f>
        <v/>
      </c>
      <c r="Y17" s="0" t="n">
        <f aca="false">MAX((7-COUNTIF($R$17:$X$17,""))*(7-COUNTIF($R$17:$X$17,""))-3,0)</f>
        <v>6</v>
      </c>
      <c r="Z17" s="0" t="n">
        <f aca="false">MAX((7-COUNTIF($R$17:$X$17,"")-2)*2,0)</f>
        <v>2</v>
      </c>
      <c r="AA17" s="0" t="n">
        <f aca="false">25*$Y$17</f>
        <v>150</v>
      </c>
      <c r="AB17" s="0" t="n">
        <f aca="false">($Q$17-16)*2-$Z$17*5</f>
        <v>72</v>
      </c>
      <c r="AC17" s="0" t="n">
        <f aca="false">8*8*3+31+IF($A$17&gt;6,36,0)+$AA$17+$AB$17</f>
        <v>481</v>
      </c>
      <c r="AD17" s="0" t="n">
        <f aca="false">$Q$17*$Q$17-$AC$17</f>
        <v>2768</v>
      </c>
      <c r="AE17" s="0" t="n">
        <f aca="false">INT($AD$17/8)</f>
        <v>346</v>
      </c>
      <c r="AF17" s="0" t="n">
        <f aca="false">MOD($AD$17,8)</f>
        <v>0</v>
      </c>
    </row>
    <row r="18" customFormat="false" ht="12.75" hidden="false" customHeight="true" outlineLevel="0" collapsed="false">
      <c r="A18" s="0" t="n">
        <v>11</v>
      </c>
      <c r="B18" s="0" t="n">
        <v>24</v>
      </c>
      <c r="C18" s="0" t="n">
        <v>24</v>
      </c>
      <c r="D18" s="0" t="n">
        <v>12</v>
      </c>
      <c r="E18" s="0" t="n">
        <v>11</v>
      </c>
      <c r="F18" s="0" t="n">
        <v>16</v>
      </c>
      <c r="G18" s="0" t="n">
        <v>10</v>
      </c>
      <c r="H18" s="0" t="n">
        <v>4</v>
      </c>
      <c r="I18" s="0" t="n">
        <v>20</v>
      </c>
      <c r="J18" s="0" t="n">
        <v>5</v>
      </c>
      <c r="K18" s="0" t="n">
        <v>30</v>
      </c>
      <c r="L18" s="0" t="n">
        <v>8</v>
      </c>
      <c r="M18" s="0" t="n">
        <v>28</v>
      </c>
      <c r="N18" s="0" t="n">
        <v>11</v>
      </c>
      <c r="O18" s="0" t="n">
        <v>24</v>
      </c>
      <c r="Q18" s="0" t="n">
        <f aca="false">4*$A$18+17</f>
        <v>61</v>
      </c>
      <c r="R18" s="0" t="n">
        <v>6</v>
      </c>
      <c r="S18" s="0" t="n">
        <f aca="false">IF($R$18+IF($B$18="",99,$B$18)&lt;$Q$18,$R$18+IF($B$18="",99,$B$18),"")</f>
        <v>30</v>
      </c>
      <c r="T18" s="0" t="n">
        <f aca="false">IF($S$18="","",IF($R$18+IF($C$18="",99,$C$18)&lt;$Q$18,$S$18+IF($C$18="",99,$C$18),""))</f>
        <v>54</v>
      </c>
      <c r="U18" s="0" t="str">
        <f aca="false">IF($T$18="","",IF($T$18+IF($C$18="",99,$C$18)&lt;$Q$18,$T$18+IF($C$18="",99,$C$18),""))</f>
        <v/>
      </c>
      <c r="V18" s="0" t="str">
        <f aca="false">IF($U$18="","",IF($U$18+IF($C$18="",99,$C$18)&lt;$Q$18,$U$18+IF($C$18="",99,$C$18),""))</f>
        <v/>
      </c>
      <c r="W18" s="0" t="str">
        <f aca="false">IF($V$18="","",IF($V$18+IF($C$18="",99,$C$18)&lt;$Q$18,$V$18+IF($C$18="",99,$C$18),""))</f>
        <v/>
      </c>
      <c r="X18" s="0" t="str">
        <f aca="false">IF($W$18="","",IF($W$18+IF($C$18="",99,$C$18)&lt;$Q$18,$W$18+IF($C$18="",99,$C$18),""))</f>
        <v/>
      </c>
      <c r="Y18" s="0" t="n">
        <f aca="false">MAX((7-COUNTIF($R$18:$X$18,""))*(7-COUNTIF($R$18:$X$18,""))-3,0)</f>
        <v>6</v>
      </c>
      <c r="Z18" s="0" t="n">
        <f aca="false">MAX((7-COUNTIF($R$18:$X$18,"")-2)*2,0)</f>
        <v>2</v>
      </c>
      <c r="AA18" s="0" t="n">
        <f aca="false">25*$Y$18</f>
        <v>150</v>
      </c>
      <c r="AB18" s="0" t="n">
        <f aca="false">($Q$18-16)*2-$Z$18*5</f>
        <v>80</v>
      </c>
      <c r="AC18" s="0" t="n">
        <f aca="false">8*8*3+31+IF($A$18&gt;6,36,0)+$AA$18+$AB$18</f>
        <v>489</v>
      </c>
      <c r="AD18" s="0" t="n">
        <f aca="false">$Q$18*$Q$18-$AC$18</f>
        <v>3232</v>
      </c>
      <c r="AE18" s="0" t="n">
        <f aca="false">INT($AD$18/8)</f>
        <v>404</v>
      </c>
      <c r="AF18" s="0" t="n">
        <f aca="false">MOD($AD$18,8)</f>
        <v>0</v>
      </c>
    </row>
    <row r="19" customFormat="false" ht="12.75" hidden="false" customHeight="true" outlineLevel="0" collapsed="false">
      <c r="A19" s="0" t="n">
        <v>12</v>
      </c>
      <c r="B19" s="0" t="n">
        <v>26</v>
      </c>
      <c r="C19" s="0" t="n">
        <v>26</v>
      </c>
      <c r="D19" s="0" t="n">
        <v>12</v>
      </c>
      <c r="E19" s="0" t="n">
        <v>11</v>
      </c>
      <c r="F19" s="0" t="n">
        <v>16</v>
      </c>
      <c r="G19" s="0" t="n">
        <v>10</v>
      </c>
      <c r="H19" s="0" t="n">
        <v>4</v>
      </c>
      <c r="I19" s="0" t="n">
        <v>24</v>
      </c>
      <c r="J19" s="0" t="n">
        <v>8</v>
      </c>
      <c r="K19" s="0" t="n">
        <v>22</v>
      </c>
      <c r="L19" s="0" t="n">
        <v>10</v>
      </c>
      <c r="M19" s="0" t="n">
        <v>26</v>
      </c>
      <c r="N19" s="0" t="n">
        <v>11</v>
      </c>
      <c r="O19" s="0" t="n">
        <v>28</v>
      </c>
      <c r="Q19" s="0" t="n">
        <f aca="false">4*$A$19+17</f>
        <v>65</v>
      </c>
      <c r="R19" s="0" t="n">
        <v>6</v>
      </c>
      <c r="S19" s="0" t="n">
        <f aca="false">IF($R$19+IF($B$19="",99,$B$19)&lt;$Q$19,$R$19+IF($B$19="",99,$B$19),"")</f>
        <v>32</v>
      </c>
      <c r="T19" s="0" t="n">
        <f aca="false">IF($S$19="","",IF($R$19+IF($C$19="",99,$C$19)&lt;$Q$19,$S$19+IF($C$19="",99,$C$19),""))</f>
        <v>58</v>
      </c>
      <c r="U19" s="0" t="str">
        <f aca="false">IF($T$19="","",IF($T$19+IF($C$19="",99,$C$19)&lt;$Q$19,$T$19+IF($C$19="",99,$C$19),""))</f>
        <v/>
      </c>
      <c r="V19" s="0" t="str">
        <f aca="false">IF($U$19="","",IF($U$19+IF($C$19="",99,$C$19)&lt;$Q$19,$U$19+IF($C$19="",99,$C$19),""))</f>
        <v/>
      </c>
      <c r="W19" s="0" t="str">
        <f aca="false">IF($V$19="","",IF($V$19+IF($C$19="",99,$C$19)&lt;$Q$19,$V$19+IF($C$19="",99,$C$19),""))</f>
        <v/>
      </c>
      <c r="X19" s="0" t="str">
        <f aca="false">IF($W$19="","",IF($W$19+IF($C$19="",99,$C$19)&lt;$Q$19,$W$19+IF($C$19="",99,$C$19),""))</f>
        <v/>
      </c>
      <c r="Y19" s="0" t="n">
        <f aca="false">MAX((7-COUNTIF($R$19:$X$19,""))*(7-COUNTIF($R$19:$X$19,""))-3,0)</f>
        <v>6</v>
      </c>
      <c r="Z19" s="0" t="n">
        <f aca="false">MAX((7-COUNTIF($R$19:$X$19,"")-2)*2,0)</f>
        <v>2</v>
      </c>
      <c r="AA19" s="0" t="n">
        <f aca="false">25*$Y$19</f>
        <v>150</v>
      </c>
      <c r="AB19" s="0" t="n">
        <f aca="false">($Q$19-16)*2-$Z$19*5</f>
        <v>88</v>
      </c>
      <c r="AC19" s="0" t="n">
        <f aca="false">8*8*3+31+IF($A$19&gt;6,36,0)+$AA$19+$AB$19</f>
        <v>497</v>
      </c>
      <c r="AD19" s="0" t="n">
        <f aca="false">$Q$19*$Q$19-$AC$19</f>
        <v>3728</v>
      </c>
      <c r="AE19" s="0" t="n">
        <f aca="false">INT($AD$19/8)</f>
        <v>466</v>
      </c>
      <c r="AF19" s="0" t="n">
        <f aca="false">MOD($AD$19,8)</f>
        <v>0</v>
      </c>
    </row>
    <row r="20" customFormat="false" ht="12.75" hidden="false" customHeight="true" outlineLevel="0" collapsed="false">
      <c r="A20" s="0" t="n">
        <v>13</v>
      </c>
      <c r="B20" s="0" t="n">
        <v>28</v>
      </c>
      <c r="C20" s="0" t="n">
        <v>28</v>
      </c>
      <c r="D20" s="0" t="n">
        <v>12</v>
      </c>
      <c r="E20" s="0" t="n">
        <v>11</v>
      </c>
      <c r="F20" s="0" t="n">
        <v>16</v>
      </c>
      <c r="G20" s="0" t="n">
        <v>10</v>
      </c>
      <c r="H20" s="0" t="n">
        <v>4</v>
      </c>
      <c r="I20" s="0" t="n">
        <v>26</v>
      </c>
      <c r="J20" s="0" t="n">
        <v>9</v>
      </c>
      <c r="K20" s="0" t="n">
        <v>22</v>
      </c>
      <c r="L20" s="0" t="n">
        <v>12</v>
      </c>
      <c r="M20" s="0" t="n">
        <v>24</v>
      </c>
      <c r="N20" s="0" t="n">
        <v>16</v>
      </c>
      <c r="O20" s="0" t="n">
        <v>22</v>
      </c>
      <c r="Q20" s="0" t="n">
        <f aca="false">4*$A$20+17</f>
        <v>69</v>
      </c>
      <c r="R20" s="0" t="n">
        <v>6</v>
      </c>
      <c r="S20" s="0" t="n">
        <f aca="false">IF($R$20+IF($B$20="",99,$B$20)&lt;$Q$20,$R$20+IF($B$20="",99,$B$20),"")</f>
        <v>34</v>
      </c>
      <c r="T20" s="0" t="n">
        <f aca="false">IF($S$20="","",IF($R$20+IF($C$20="",99,$C$20)&lt;$Q$20,$S$20+IF($C$20="",99,$C$20),""))</f>
        <v>62</v>
      </c>
      <c r="U20" s="0" t="str">
        <f aca="false">IF($T$20="","",IF($T$20+IF($C$20="",99,$C$20)&lt;$Q$20,$T$20+IF($C$20="",99,$C$20),""))</f>
        <v/>
      </c>
      <c r="V20" s="0" t="str">
        <f aca="false">IF($U$20="","",IF($U$20+IF($C$20="",99,$C$20)&lt;$Q$20,$U$20+IF($C$20="",99,$C$20),""))</f>
        <v/>
      </c>
      <c r="W20" s="0" t="str">
        <f aca="false">IF($V$20="","",IF($V$20+IF($C$20="",99,$C$20)&lt;$Q$20,$V$20+IF($C$20="",99,$C$20),""))</f>
        <v/>
      </c>
      <c r="X20" s="0" t="str">
        <f aca="false">IF($W$20="","",IF($W$20+IF($C$20="",99,$C$20)&lt;$Q$20,$W$20+IF($C$20="",99,$C$20),""))</f>
        <v/>
      </c>
      <c r="Y20" s="0" t="n">
        <f aca="false">MAX((7-COUNTIF($R$20:$X$20,""))*(7-COUNTIF($R$20:$X$20,""))-3,0)</f>
        <v>6</v>
      </c>
      <c r="Z20" s="0" t="n">
        <f aca="false">MAX((7-COUNTIF($R$20:$X$20,"")-2)*2,0)</f>
        <v>2</v>
      </c>
      <c r="AA20" s="0" t="n">
        <f aca="false">25*$Y$20</f>
        <v>150</v>
      </c>
      <c r="AB20" s="0" t="n">
        <f aca="false">($Q$20-16)*2-$Z$20*5</f>
        <v>96</v>
      </c>
      <c r="AC20" s="0" t="n">
        <f aca="false">8*8*3+31+IF($A$20&gt;6,36,0)+$AA$20+$AB$20</f>
        <v>505</v>
      </c>
      <c r="AD20" s="0" t="n">
        <f aca="false">$Q$20*$Q$20-$AC$20</f>
        <v>4256</v>
      </c>
      <c r="AE20" s="0" t="n">
        <f aca="false">INT($AD$20/8)</f>
        <v>532</v>
      </c>
      <c r="AF20" s="0" t="n">
        <f aca="false">MOD($AD$20,8)</f>
        <v>0</v>
      </c>
    </row>
    <row r="21" customFormat="false" ht="12.75" hidden="false" customHeight="true" outlineLevel="0" collapsed="false">
      <c r="A21" s="0" t="n">
        <v>14</v>
      </c>
      <c r="B21" s="0" t="n">
        <v>20</v>
      </c>
      <c r="C21" s="0" t="n">
        <v>20</v>
      </c>
      <c r="D21" s="0" t="n">
        <v>12</v>
      </c>
      <c r="E21" s="0" t="n">
        <v>11</v>
      </c>
      <c r="F21" s="0" t="n">
        <v>16</v>
      </c>
      <c r="G21" s="0" t="n">
        <v>10</v>
      </c>
      <c r="H21" s="0" t="n">
        <v>4</v>
      </c>
      <c r="I21" s="0" t="n">
        <v>30</v>
      </c>
      <c r="J21" s="0" t="n">
        <v>9</v>
      </c>
      <c r="K21" s="0" t="n">
        <v>24</v>
      </c>
      <c r="L21" s="0" t="n">
        <v>16</v>
      </c>
      <c r="M21" s="0" t="n">
        <v>20</v>
      </c>
      <c r="N21" s="0" t="n">
        <v>16</v>
      </c>
      <c r="O21" s="0" t="n">
        <v>24</v>
      </c>
      <c r="Q21" s="0" t="n">
        <f aca="false">4*$A$21+17</f>
        <v>73</v>
      </c>
      <c r="R21" s="0" t="n">
        <v>6</v>
      </c>
      <c r="S21" s="0" t="n">
        <f aca="false">IF($R$21+IF($B$21="",99,$B$21)&lt;$Q$21,$R$21+IF($B$21="",99,$B$21),"")</f>
        <v>26</v>
      </c>
      <c r="T21" s="0" t="n">
        <f aca="false">IF($S$21="","",IF($R$21+IF($C$21="",99,$C$21)&lt;$Q$21,$S$21+IF($C$21="",99,$C$21),""))</f>
        <v>46</v>
      </c>
      <c r="U21" s="0" t="n">
        <f aca="false">IF($T$21="","",IF($T$21+IF($C$21="",99,$C$21)&lt;$Q$21,$T$21+IF($C$21="",99,$C$21),""))</f>
        <v>66</v>
      </c>
      <c r="V21" s="0" t="str">
        <f aca="false">IF($U$21="","",IF($U$21+IF($C$21="",99,$C$21)&lt;$Q$21,$U$21+IF($C$21="",99,$C$21),""))</f>
        <v/>
      </c>
      <c r="W21" s="0" t="str">
        <f aca="false">IF($V$21="","",IF($V$21+IF($C$21="",99,$C$21)&lt;$Q$21,$V$21+IF($C$21="",99,$C$21),""))</f>
        <v/>
      </c>
      <c r="X21" s="0" t="str">
        <f aca="false">IF($W$21="","",IF($W$21+IF($C$21="",99,$C$21)&lt;$Q$21,$W$21+IF($C$21="",99,$C$21),""))</f>
        <v/>
      </c>
      <c r="Y21" s="0" t="n">
        <f aca="false">MAX((7-COUNTIF($R$21:$X$21,""))*(7-COUNTIF($R$21:$X$21,""))-3,0)</f>
        <v>13</v>
      </c>
      <c r="Z21" s="0" t="n">
        <f aca="false">MAX((7-COUNTIF($R$21:$X$21,"")-2)*2,0)</f>
        <v>4</v>
      </c>
      <c r="AA21" s="0" t="n">
        <f aca="false">25*$Y$21</f>
        <v>325</v>
      </c>
      <c r="AB21" s="0" t="n">
        <f aca="false">($Q$21-16)*2-$Z$21*5</f>
        <v>94</v>
      </c>
      <c r="AC21" s="0" t="n">
        <f aca="false">8*8*3+31+IF($A$21&gt;6,36,0)+$AA$21+$AB$21</f>
        <v>678</v>
      </c>
      <c r="AD21" s="0" t="n">
        <f aca="false">$Q$21*$Q$21-$AC$21</f>
        <v>4651</v>
      </c>
      <c r="AE21" s="0" t="n">
        <f aca="false">INT($AD$21/8)</f>
        <v>581</v>
      </c>
      <c r="AF21" s="0" t="n">
        <f aca="false">MOD($AD$21,8)</f>
        <v>3</v>
      </c>
    </row>
    <row r="22" customFormat="false" ht="12.75" hidden="false" customHeight="true" outlineLevel="0" collapsed="false">
      <c r="A22" s="0" t="n">
        <v>15</v>
      </c>
      <c r="B22" s="0" t="n">
        <v>20</v>
      </c>
      <c r="C22" s="0" t="n">
        <v>22</v>
      </c>
      <c r="D22" s="0" t="n">
        <v>12</v>
      </c>
      <c r="E22" s="0" t="n">
        <v>11</v>
      </c>
      <c r="F22" s="0" t="n">
        <v>16</v>
      </c>
      <c r="G22" s="0" t="n">
        <v>10</v>
      </c>
      <c r="H22" s="0" t="n">
        <v>6</v>
      </c>
      <c r="I22" s="0" t="n">
        <v>22</v>
      </c>
      <c r="J22" s="0" t="n">
        <v>10</v>
      </c>
      <c r="K22" s="0" t="n">
        <v>24</v>
      </c>
      <c r="L22" s="0" t="n">
        <v>12</v>
      </c>
      <c r="M22" s="0" t="n">
        <v>30</v>
      </c>
      <c r="N22" s="0" t="n">
        <v>18</v>
      </c>
      <c r="O22" s="0" t="n">
        <v>24</v>
      </c>
      <c r="Q22" s="0" t="n">
        <f aca="false">4*$A$22+17</f>
        <v>77</v>
      </c>
      <c r="R22" s="0" t="n">
        <v>6</v>
      </c>
      <c r="S22" s="0" t="n">
        <f aca="false">IF($R$22+IF($B$22="",99,$B$22)&lt;$Q$22,$R$22+IF($B$22="",99,$B$22),"")</f>
        <v>26</v>
      </c>
      <c r="T22" s="0" t="n">
        <f aca="false">IF($S$22="","",IF($R$22+IF($C$22="",99,$C$22)&lt;$Q$22,$S$22+IF($C$22="",99,$C$22),""))</f>
        <v>48</v>
      </c>
      <c r="U22" s="0" t="n">
        <f aca="false">IF($T$22="","",IF($T$22+IF($C$22="",99,$C$22)&lt;$Q$22,$T$22+IF($C$22="",99,$C$22),""))</f>
        <v>70</v>
      </c>
      <c r="V22" s="0" t="str">
        <f aca="false">IF($U$22="","",IF($U$22+IF($C$22="",99,$C$22)&lt;$Q$22,$U$22+IF($C$22="",99,$C$22),""))</f>
        <v/>
      </c>
      <c r="W22" s="0" t="str">
        <f aca="false">IF($V$22="","",IF($V$22+IF($C$22="",99,$C$22)&lt;$Q$22,$V$22+IF($C$22="",99,$C$22),""))</f>
        <v/>
      </c>
      <c r="X22" s="0" t="str">
        <f aca="false">IF($W$22="","",IF($W$22+IF($C$22="",99,$C$22)&lt;$Q$22,$W$22+IF($C$22="",99,$C$22),""))</f>
        <v/>
      </c>
      <c r="Y22" s="0" t="n">
        <f aca="false">MAX((7-COUNTIF($R$22:$X$22,""))*(7-COUNTIF($R$22:$X$22,""))-3,0)</f>
        <v>13</v>
      </c>
      <c r="Z22" s="0" t="n">
        <f aca="false">MAX((7-COUNTIF($R$22:$X$22,"")-2)*2,0)</f>
        <v>4</v>
      </c>
      <c r="AA22" s="0" t="n">
        <f aca="false">25*$Y$22</f>
        <v>325</v>
      </c>
      <c r="AB22" s="0" t="n">
        <f aca="false">($Q$22-16)*2-$Z$22*5</f>
        <v>102</v>
      </c>
      <c r="AC22" s="0" t="n">
        <f aca="false">8*8*3+31+IF($A$22&gt;6,36,0)+$AA$22+$AB$22</f>
        <v>686</v>
      </c>
      <c r="AD22" s="0" t="n">
        <f aca="false">$Q$22*$Q$22-$AC$22</f>
        <v>5243</v>
      </c>
      <c r="AE22" s="0" t="n">
        <f aca="false">INT($AD$22/8)</f>
        <v>655</v>
      </c>
      <c r="AF22" s="0" t="n">
        <f aca="false">MOD($AD$22,8)</f>
        <v>3</v>
      </c>
    </row>
    <row r="23" customFormat="false" ht="12.75" hidden="false" customHeight="true" outlineLevel="0" collapsed="false">
      <c r="A23" s="0" t="n">
        <v>16</v>
      </c>
      <c r="B23" s="0" t="n">
        <v>20</v>
      </c>
      <c r="C23" s="0" t="n">
        <v>24</v>
      </c>
      <c r="D23" s="0" t="n">
        <v>12</v>
      </c>
      <c r="E23" s="0" t="n">
        <v>11</v>
      </c>
      <c r="F23" s="0" t="n">
        <v>16</v>
      </c>
      <c r="G23" s="0" t="n">
        <v>10</v>
      </c>
      <c r="H23" s="0" t="n">
        <v>6</v>
      </c>
      <c r="I23" s="0" t="n">
        <v>24</v>
      </c>
      <c r="J23" s="0" t="n">
        <v>10</v>
      </c>
      <c r="K23" s="0" t="n">
        <v>28</v>
      </c>
      <c r="L23" s="0" t="n">
        <v>17</v>
      </c>
      <c r="M23" s="0" t="n">
        <v>24</v>
      </c>
      <c r="N23" s="0" t="n">
        <v>16</v>
      </c>
      <c r="O23" s="0" t="n">
        <v>30</v>
      </c>
      <c r="Q23" s="0" t="n">
        <f aca="false">4*$A$23+17</f>
        <v>81</v>
      </c>
      <c r="R23" s="0" t="n">
        <v>6</v>
      </c>
      <c r="S23" s="0" t="n">
        <f aca="false">IF($R$23+IF($B$23="",99,$B$23)&lt;$Q$23,$R$23+IF($B$23="",99,$B$23),"")</f>
        <v>26</v>
      </c>
      <c r="T23" s="0" t="n">
        <f aca="false">IF($S$23="","",IF($R$23+IF($C$23="",99,$C$23)&lt;$Q$23,$S$23+IF($C$23="",99,$C$23),""))</f>
        <v>50</v>
      </c>
      <c r="U23" s="0" t="n">
        <f aca="false">IF($T$23="","",IF($T$23+IF($C$23="",99,$C$23)&lt;$Q$23,$T$23+IF($C$23="",99,$C$23),""))</f>
        <v>74</v>
      </c>
      <c r="V23" s="0" t="str">
        <f aca="false">IF($U$23="","",IF($U$23+IF($C$23="",99,$C$23)&lt;$Q$23,$U$23+IF($C$23="",99,$C$23),""))</f>
        <v/>
      </c>
      <c r="W23" s="0" t="str">
        <f aca="false">IF($V$23="","",IF($V$23+IF($C$23="",99,$C$23)&lt;$Q$23,$V$23+IF($C$23="",99,$C$23),""))</f>
        <v/>
      </c>
      <c r="X23" s="0" t="str">
        <f aca="false">IF($W$23="","",IF($W$23+IF($C$23="",99,$C$23)&lt;$Q$23,$W$23+IF($C$23="",99,$C$23),""))</f>
        <v/>
      </c>
      <c r="Y23" s="0" t="n">
        <f aca="false">MAX((7-COUNTIF($R$23:$X$23,""))*(7-COUNTIF($R$23:$X$23,""))-3,0)</f>
        <v>13</v>
      </c>
      <c r="Z23" s="0" t="n">
        <f aca="false">MAX((7-COUNTIF($R$23:$X$23,"")-2)*2,0)</f>
        <v>4</v>
      </c>
      <c r="AA23" s="0" t="n">
        <f aca="false">25*$Y$23</f>
        <v>325</v>
      </c>
      <c r="AB23" s="0" t="n">
        <f aca="false">($Q$23-16)*2-$Z$23*5</f>
        <v>110</v>
      </c>
      <c r="AC23" s="0" t="n">
        <f aca="false">8*8*3+31+IF($A$23&gt;6,36,0)+$AA$23+$AB$23</f>
        <v>694</v>
      </c>
      <c r="AD23" s="0" t="n">
        <f aca="false">$Q$23*$Q$23-$AC$23</f>
        <v>5867</v>
      </c>
      <c r="AE23" s="0" t="n">
        <f aca="false">INT($AD$23/8)</f>
        <v>733</v>
      </c>
      <c r="AF23" s="0" t="n">
        <f aca="false">MOD($AD$23,8)</f>
        <v>3</v>
      </c>
    </row>
    <row r="24" customFormat="false" ht="12.75" hidden="false" customHeight="true" outlineLevel="0" collapsed="false">
      <c r="A24" s="0" t="n">
        <v>17</v>
      </c>
      <c r="B24" s="0" t="n">
        <v>24</v>
      </c>
      <c r="C24" s="0" t="n">
        <v>24</v>
      </c>
      <c r="D24" s="0" t="n">
        <v>12</v>
      </c>
      <c r="E24" s="0" t="n">
        <v>11</v>
      </c>
      <c r="F24" s="0" t="n">
        <v>16</v>
      </c>
      <c r="G24" s="0" t="n">
        <v>10</v>
      </c>
      <c r="H24" s="0" t="n">
        <v>6</v>
      </c>
      <c r="I24" s="0" t="n">
        <v>28</v>
      </c>
      <c r="J24" s="0" t="n">
        <v>11</v>
      </c>
      <c r="K24" s="0" t="n">
        <v>28</v>
      </c>
      <c r="L24" s="0" t="n">
        <v>16</v>
      </c>
      <c r="M24" s="0" t="n">
        <v>28</v>
      </c>
      <c r="N24" s="0" t="n">
        <v>19</v>
      </c>
      <c r="O24" s="0" t="n">
        <v>28</v>
      </c>
      <c r="Q24" s="0" t="n">
        <f aca="false">4*$A$24+17</f>
        <v>85</v>
      </c>
      <c r="R24" s="0" t="n">
        <v>6</v>
      </c>
      <c r="S24" s="0" t="n">
        <f aca="false">IF($R$24+IF($B$24="",99,$B$24)&lt;$Q$24,$R$24+IF($B$24="",99,$B$24),"")</f>
        <v>30</v>
      </c>
      <c r="T24" s="0" t="n">
        <f aca="false">IF($S$24="","",IF($R$24+IF($C$24="",99,$C$24)&lt;$Q$24,$S$24+IF($C$24="",99,$C$24),""))</f>
        <v>54</v>
      </c>
      <c r="U24" s="0" t="n">
        <f aca="false">IF($T$24="","",IF($T$24+IF($C$24="",99,$C$24)&lt;$Q$24,$T$24+IF($C$24="",99,$C$24),""))</f>
        <v>78</v>
      </c>
      <c r="V24" s="0" t="str">
        <f aca="false">IF($U$24="","",IF($U$24+IF($C$24="",99,$C$24)&lt;$Q$24,$U$24+IF($C$24="",99,$C$24),""))</f>
        <v/>
      </c>
      <c r="W24" s="0" t="str">
        <f aca="false">IF($V$24="","",IF($V$24+IF($C$24="",99,$C$24)&lt;$Q$24,$V$24+IF($C$24="",99,$C$24),""))</f>
        <v/>
      </c>
      <c r="X24" s="0" t="str">
        <f aca="false">IF($W$24="","",IF($W$24+IF($C$24="",99,$C$24)&lt;$Q$24,$W$24+IF($C$24="",99,$C$24),""))</f>
        <v/>
      </c>
      <c r="Y24" s="0" t="n">
        <f aca="false">MAX((7-COUNTIF($R$24:$X$24,""))*(7-COUNTIF($R$24:$X$24,""))-3,0)</f>
        <v>13</v>
      </c>
      <c r="Z24" s="0" t="n">
        <f aca="false">MAX((7-COUNTIF($R$24:$X$24,"")-2)*2,0)</f>
        <v>4</v>
      </c>
      <c r="AA24" s="0" t="n">
        <f aca="false">25*$Y$24</f>
        <v>325</v>
      </c>
      <c r="AB24" s="0" t="n">
        <f aca="false">($Q$24-16)*2-$Z$24*5</f>
        <v>118</v>
      </c>
      <c r="AC24" s="0" t="n">
        <f aca="false">8*8*3+31+IF($A$24&gt;6,36,0)+$AA$24+$AB$24</f>
        <v>702</v>
      </c>
      <c r="AD24" s="0" t="n">
        <f aca="false">$Q$24*$Q$24-$AC$24</f>
        <v>6523</v>
      </c>
      <c r="AE24" s="0" t="n">
        <f aca="false">INT($AD$24/8)</f>
        <v>815</v>
      </c>
      <c r="AF24" s="0" t="n">
        <f aca="false">MOD($AD$24,8)</f>
        <v>3</v>
      </c>
    </row>
    <row r="25" customFormat="false" ht="12.75" hidden="false" customHeight="true" outlineLevel="0" collapsed="false">
      <c r="A25" s="0" t="n">
        <v>18</v>
      </c>
      <c r="B25" s="0" t="n">
        <v>24</v>
      </c>
      <c r="C25" s="0" t="n">
        <v>26</v>
      </c>
      <c r="D25" s="0" t="n">
        <v>12</v>
      </c>
      <c r="E25" s="0" t="n">
        <v>11</v>
      </c>
      <c r="F25" s="0" t="n">
        <v>16</v>
      </c>
      <c r="G25" s="0" t="n">
        <v>10</v>
      </c>
      <c r="H25" s="0" t="n">
        <v>6</v>
      </c>
      <c r="I25" s="0" t="n">
        <v>30</v>
      </c>
      <c r="J25" s="0" t="n">
        <v>13</v>
      </c>
      <c r="K25" s="0" t="n">
        <v>26</v>
      </c>
      <c r="L25" s="0" t="n">
        <v>18</v>
      </c>
      <c r="M25" s="0" t="n">
        <v>28</v>
      </c>
      <c r="N25" s="0" t="n">
        <v>21</v>
      </c>
      <c r="O25" s="0" t="n">
        <v>28</v>
      </c>
      <c r="Q25" s="0" t="n">
        <f aca="false">4*$A$25+17</f>
        <v>89</v>
      </c>
      <c r="R25" s="0" t="n">
        <v>6</v>
      </c>
      <c r="S25" s="0" t="n">
        <f aca="false">IF($R$25+IF($B$25="",99,$B$25)&lt;$Q$25,$R$25+IF($B$25="",99,$B$25),"")</f>
        <v>30</v>
      </c>
      <c r="T25" s="0" t="n">
        <f aca="false">IF($S$25="","",IF($R$25+IF($C$25="",99,$C$25)&lt;$Q$25,$S$25+IF($C$25="",99,$C$25),""))</f>
        <v>56</v>
      </c>
      <c r="U25" s="0" t="n">
        <f aca="false">IF($T$25="","",IF($T$25+IF($C$25="",99,$C$25)&lt;$Q$25,$T$25+IF($C$25="",99,$C$25),""))</f>
        <v>82</v>
      </c>
      <c r="V25" s="0" t="str">
        <f aca="false">IF($U$25="","",IF($U$25+IF($C$25="",99,$C$25)&lt;$Q$25,$U$25+IF($C$25="",99,$C$25),""))</f>
        <v/>
      </c>
      <c r="W25" s="0" t="str">
        <f aca="false">IF($V$25="","",IF($V$25+IF($C$25="",99,$C$25)&lt;$Q$25,$V$25+IF($C$25="",99,$C$25),""))</f>
        <v/>
      </c>
      <c r="X25" s="0" t="str">
        <f aca="false">IF($W$25="","",IF($W$25+IF($C$25="",99,$C$25)&lt;$Q$25,$W$25+IF($C$25="",99,$C$25),""))</f>
        <v/>
      </c>
      <c r="Y25" s="0" t="n">
        <f aca="false">MAX((7-COUNTIF($R$25:$X$25,""))*(7-COUNTIF($R$25:$X$25,""))-3,0)</f>
        <v>13</v>
      </c>
      <c r="Z25" s="0" t="n">
        <f aca="false">MAX((7-COUNTIF($R$25:$X$25,"")-2)*2,0)</f>
        <v>4</v>
      </c>
      <c r="AA25" s="0" t="n">
        <f aca="false">25*$Y$25</f>
        <v>325</v>
      </c>
      <c r="AB25" s="0" t="n">
        <f aca="false">($Q$25-16)*2-$Z$25*5</f>
        <v>126</v>
      </c>
      <c r="AC25" s="0" t="n">
        <f aca="false">8*8*3+31+IF($A$25&gt;6,36,0)+$AA$25+$AB$25</f>
        <v>710</v>
      </c>
      <c r="AD25" s="0" t="n">
        <f aca="false">$Q$25*$Q$25-$AC$25</f>
        <v>7211</v>
      </c>
      <c r="AE25" s="0" t="n">
        <f aca="false">INT($AD$25/8)</f>
        <v>901</v>
      </c>
      <c r="AF25" s="0" t="n">
        <f aca="false">MOD($AD$25,8)</f>
        <v>3</v>
      </c>
    </row>
    <row r="26" customFormat="false" ht="12.75" hidden="false" customHeight="true" outlineLevel="0" collapsed="false">
      <c r="A26" s="0" t="n">
        <v>19</v>
      </c>
      <c r="B26" s="0" t="n">
        <v>24</v>
      </c>
      <c r="C26" s="0" t="n">
        <v>28</v>
      </c>
      <c r="D26" s="0" t="n">
        <v>12</v>
      </c>
      <c r="E26" s="0" t="n">
        <v>11</v>
      </c>
      <c r="F26" s="0" t="n">
        <v>16</v>
      </c>
      <c r="G26" s="0" t="n">
        <v>10</v>
      </c>
      <c r="H26" s="0" t="n">
        <v>7</v>
      </c>
      <c r="I26" s="0" t="n">
        <v>28</v>
      </c>
      <c r="J26" s="0" t="n">
        <v>14</v>
      </c>
      <c r="K26" s="0" t="n">
        <v>26</v>
      </c>
      <c r="L26" s="0" t="n">
        <v>21</v>
      </c>
      <c r="M26" s="0" t="n">
        <v>26</v>
      </c>
      <c r="N26" s="0" t="n">
        <v>25</v>
      </c>
      <c r="O26" s="0" t="n">
        <v>26</v>
      </c>
      <c r="Q26" s="0" t="n">
        <f aca="false">4*$A$26+17</f>
        <v>93</v>
      </c>
      <c r="R26" s="0" t="n">
        <v>6</v>
      </c>
      <c r="S26" s="0" t="n">
        <f aca="false">IF($R$26+IF($B$26="",99,$B$26)&lt;$Q$26,$R$26+IF($B$26="",99,$B$26),"")</f>
        <v>30</v>
      </c>
      <c r="T26" s="0" t="n">
        <f aca="false">IF($S$26="","",IF($R$26+IF($C$26="",99,$C$26)&lt;$Q$26,$S$26+IF($C$26="",99,$C$26),""))</f>
        <v>58</v>
      </c>
      <c r="U26" s="0" t="n">
        <f aca="false">IF($T$26="","",IF($T$26+IF($C$26="",99,$C$26)&lt;$Q$26,$T$26+IF($C$26="",99,$C$26),""))</f>
        <v>86</v>
      </c>
      <c r="V26" s="0" t="str">
        <f aca="false">IF($U$26="","",IF($U$26+IF($C$26="",99,$C$26)&lt;$Q$26,$U$26+IF($C$26="",99,$C$26),""))</f>
        <v/>
      </c>
      <c r="W26" s="0" t="str">
        <f aca="false">IF($V$26="","",IF($V$26+IF($C$26="",99,$C$26)&lt;$Q$26,$V$26+IF($C$26="",99,$C$26),""))</f>
        <v/>
      </c>
      <c r="X26" s="0" t="str">
        <f aca="false">IF($W$26="","",IF($W$26+IF($C$26="",99,$C$26)&lt;$Q$26,$W$26+IF($C$26="",99,$C$26),""))</f>
        <v/>
      </c>
      <c r="Y26" s="0" t="n">
        <f aca="false">MAX((7-COUNTIF($R$26:$X$26,""))*(7-COUNTIF($R$26:$X$26,""))-3,0)</f>
        <v>13</v>
      </c>
      <c r="Z26" s="0" t="n">
        <f aca="false">MAX((7-COUNTIF($R$26:$X$26,"")-2)*2,0)</f>
        <v>4</v>
      </c>
      <c r="AA26" s="0" t="n">
        <f aca="false">25*$Y$26</f>
        <v>325</v>
      </c>
      <c r="AB26" s="0" t="n">
        <f aca="false">($Q$26-16)*2-$Z$26*5</f>
        <v>134</v>
      </c>
      <c r="AC26" s="0" t="n">
        <f aca="false">8*8*3+31+IF($A$26&gt;6,36,0)+$AA$26+$AB$26</f>
        <v>718</v>
      </c>
      <c r="AD26" s="0" t="n">
        <f aca="false">$Q$26*$Q$26-$AC$26</f>
        <v>7931</v>
      </c>
      <c r="AE26" s="0" t="n">
        <f aca="false">INT($AD$26/8)</f>
        <v>991</v>
      </c>
      <c r="AF26" s="0" t="n">
        <f aca="false">MOD($AD$26,8)</f>
        <v>3</v>
      </c>
    </row>
    <row r="27" customFormat="false" ht="12.75" hidden="false" customHeight="true" outlineLevel="0" collapsed="false">
      <c r="A27" s="0" t="n">
        <v>20</v>
      </c>
      <c r="B27" s="0" t="n">
        <v>28</v>
      </c>
      <c r="C27" s="0" t="n">
        <v>28</v>
      </c>
      <c r="D27" s="0" t="n">
        <v>12</v>
      </c>
      <c r="E27" s="0" t="n">
        <v>11</v>
      </c>
      <c r="F27" s="0" t="n">
        <v>16</v>
      </c>
      <c r="G27" s="0" t="n">
        <v>10</v>
      </c>
      <c r="H27" s="0" t="n">
        <v>8</v>
      </c>
      <c r="I27" s="0" t="n">
        <v>28</v>
      </c>
      <c r="J27" s="0" t="n">
        <v>16</v>
      </c>
      <c r="K27" s="0" t="n">
        <v>26</v>
      </c>
      <c r="L27" s="0" t="n">
        <v>20</v>
      </c>
      <c r="M27" s="0" t="n">
        <v>30</v>
      </c>
      <c r="N27" s="0" t="n">
        <v>25</v>
      </c>
      <c r="O27" s="0" t="n">
        <v>28</v>
      </c>
      <c r="Q27" s="0" t="n">
        <f aca="false">4*$A$27+17</f>
        <v>97</v>
      </c>
      <c r="R27" s="0" t="n">
        <v>6</v>
      </c>
      <c r="S27" s="0" t="n">
        <f aca="false">IF($R$27+IF($B$27="",99,$B$27)&lt;$Q$27,$R$27+IF($B$27="",99,$B$27),"")</f>
        <v>34</v>
      </c>
      <c r="T27" s="0" t="n">
        <f aca="false">IF($S$27="","",IF($R$27+IF($C$27="",99,$C$27)&lt;$Q$27,$S$27+IF($C$27="",99,$C$27),""))</f>
        <v>62</v>
      </c>
      <c r="U27" s="0" t="n">
        <f aca="false">IF($T$27="","",IF($T$27+IF($C$27="",99,$C$27)&lt;$Q$27,$T$27+IF($C$27="",99,$C$27),""))</f>
        <v>90</v>
      </c>
      <c r="V27" s="0" t="str">
        <f aca="false">IF($U$27="","",IF($U$27+IF($C$27="",99,$C$27)&lt;$Q$27,$U$27+IF($C$27="",99,$C$27),""))</f>
        <v/>
      </c>
      <c r="W27" s="0" t="str">
        <f aca="false">IF($V$27="","",IF($V$27+IF($C$27="",99,$C$27)&lt;$Q$27,$V$27+IF($C$27="",99,$C$27),""))</f>
        <v/>
      </c>
      <c r="X27" s="0" t="str">
        <f aca="false">IF($W$27="","",IF($W$27+IF($C$27="",99,$C$27)&lt;$Q$27,$W$27+IF($C$27="",99,$C$27),""))</f>
        <v/>
      </c>
      <c r="Y27" s="0" t="n">
        <f aca="false">MAX((7-COUNTIF($R$27:$X$27,""))*(7-COUNTIF($R$27:$X$27,""))-3,0)</f>
        <v>13</v>
      </c>
      <c r="Z27" s="0" t="n">
        <f aca="false">MAX((7-COUNTIF($R$27:$X$27,"")-2)*2,0)</f>
        <v>4</v>
      </c>
      <c r="AA27" s="0" t="n">
        <f aca="false">25*$Y$27</f>
        <v>325</v>
      </c>
      <c r="AB27" s="0" t="n">
        <f aca="false">($Q$27-16)*2-$Z$27*5</f>
        <v>142</v>
      </c>
      <c r="AC27" s="0" t="n">
        <f aca="false">8*8*3+31+IF($A$27&gt;6,36,0)+$AA$27+$AB$27</f>
        <v>726</v>
      </c>
      <c r="AD27" s="0" t="n">
        <f aca="false">$Q$27*$Q$27-$AC$27</f>
        <v>8683</v>
      </c>
      <c r="AE27" s="0" t="n">
        <f aca="false">INT($AD$27/8)</f>
        <v>1085</v>
      </c>
      <c r="AF27" s="0" t="n">
        <f aca="false">MOD($AD$27,8)</f>
        <v>3</v>
      </c>
    </row>
    <row r="28" customFormat="false" ht="12.75" hidden="false" customHeight="true" outlineLevel="0" collapsed="false">
      <c r="A28" s="0" t="n">
        <v>21</v>
      </c>
      <c r="B28" s="0" t="n">
        <v>22</v>
      </c>
      <c r="C28" s="0" t="n">
        <v>22</v>
      </c>
      <c r="D28" s="0" t="n">
        <v>12</v>
      </c>
      <c r="E28" s="0" t="n">
        <v>11</v>
      </c>
      <c r="F28" s="0" t="n">
        <v>16</v>
      </c>
      <c r="G28" s="0" t="n">
        <v>10</v>
      </c>
      <c r="H28" s="0" t="n">
        <v>8</v>
      </c>
      <c r="I28" s="0" t="n">
        <v>28</v>
      </c>
      <c r="J28" s="0" t="n">
        <v>17</v>
      </c>
      <c r="K28" s="0" t="n">
        <v>26</v>
      </c>
      <c r="L28" s="0" t="n">
        <v>23</v>
      </c>
      <c r="M28" s="0" t="n">
        <v>28</v>
      </c>
      <c r="N28" s="0" t="n">
        <v>25</v>
      </c>
      <c r="O28" s="0" t="n">
        <v>30</v>
      </c>
      <c r="Q28" s="0" t="n">
        <f aca="false">4*$A$28+17</f>
        <v>101</v>
      </c>
      <c r="R28" s="0" t="n">
        <v>6</v>
      </c>
      <c r="S28" s="0" t="n">
        <f aca="false">IF($R$28+IF($B$28="",99,$B$28)&lt;$Q$28,$R$28+IF($B$28="",99,$B$28),"")</f>
        <v>28</v>
      </c>
      <c r="T28" s="0" t="n">
        <f aca="false">IF($S$28="","",IF($R$28+IF($C$28="",99,$C$28)&lt;$Q$28,$S$28+IF($C$28="",99,$C$28),""))</f>
        <v>50</v>
      </c>
      <c r="U28" s="0" t="n">
        <f aca="false">IF($T$28="","",IF($T$28+IF($C$28="",99,$C$28)&lt;$Q$28,$T$28+IF($C$28="",99,$C$28),""))</f>
        <v>72</v>
      </c>
      <c r="V28" s="0" t="n">
        <f aca="false">IF($U$28="","",IF($U$28+IF($C$28="",99,$C$28)&lt;$Q$28,$U$28+IF($C$28="",99,$C$28),""))</f>
        <v>94</v>
      </c>
      <c r="W28" s="0" t="str">
        <f aca="false">IF($V$28="","",IF($V$28+IF($C$28="",99,$C$28)&lt;$Q$28,$V$28+IF($C$28="",99,$C$28),""))</f>
        <v/>
      </c>
      <c r="X28" s="0" t="str">
        <f aca="false">IF($W$28="","",IF($W$28+IF($C$28="",99,$C$28)&lt;$Q$28,$W$28+IF($C$28="",99,$C$28),""))</f>
        <v/>
      </c>
      <c r="Y28" s="0" t="n">
        <f aca="false">MAX((7-COUNTIF($R$28:$X$28,""))*(7-COUNTIF($R$28:$X$28,""))-3,0)</f>
        <v>22</v>
      </c>
      <c r="Z28" s="0" t="n">
        <f aca="false">MAX((7-COUNTIF($R$28:$X$28,"")-2)*2,0)</f>
        <v>6</v>
      </c>
      <c r="AA28" s="0" t="n">
        <f aca="false">25*$Y$28</f>
        <v>550</v>
      </c>
      <c r="AB28" s="0" t="n">
        <f aca="false">($Q$28-16)*2-$Z$28*5</f>
        <v>140</v>
      </c>
      <c r="AC28" s="0" t="n">
        <f aca="false">8*8*3+31+IF($A$28&gt;6,36,0)+$AA$28+$AB$28</f>
        <v>949</v>
      </c>
      <c r="AD28" s="0" t="n">
        <f aca="false">$Q$28*$Q$28-$AC$28</f>
        <v>9252</v>
      </c>
      <c r="AE28" s="0" t="n">
        <f aca="false">INT($AD$28/8)</f>
        <v>1156</v>
      </c>
      <c r="AF28" s="0" t="n">
        <f aca="false">MOD($AD$28,8)</f>
        <v>4</v>
      </c>
    </row>
    <row r="29" customFormat="false" ht="12.75" hidden="false" customHeight="true" outlineLevel="0" collapsed="false">
      <c r="A29" s="0" t="n">
        <v>22</v>
      </c>
      <c r="B29" s="0" t="n">
        <v>20</v>
      </c>
      <c r="C29" s="0" t="n">
        <v>24</v>
      </c>
      <c r="D29" s="0" t="n">
        <v>12</v>
      </c>
      <c r="E29" s="0" t="n">
        <v>11</v>
      </c>
      <c r="F29" s="0" t="n">
        <v>16</v>
      </c>
      <c r="G29" s="0" t="n">
        <v>10</v>
      </c>
      <c r="H29" s="0" t="n">
        <v>9</v>
      </c>
      <c r="I29" s="0" t="n">
        <v>28</v>
      </c>
      <c r="J29" s="0" t="n">
        <v>17</v>
      </c>
      <c r="K29" s="0" t="n">
        <v>28</v>
      </c>
      <c r="L29" s="0" t="n">
        <v>23</v>
      </c>
      <c r="M29" s="0" t="n">
        <v>30</v>
      </c>
      <c r="N29" s="0" t="n">
        <v>34</v>
      </c>
      <c r="O29" s="0" t="n">
        <v>24</v>
      </c>
      <c r="Q29" s="0" t="n">
        <f aca="false">4*$A$29+17</f>
        <v>105</v>
      </c>
      <c r="R29" s="0" t="n">
        <v>6</v>
      </c>
      <c r="S29" s="0" t="n">
        <f aca="false">IF($R$29+IF($B$29="",99,$B$29)&lt;$Q$29,$R$29+IF($B$29="",99,$B$29),"")</f>
        <v>26</v>
      </c>
      <c r="T29" s="0" t="n">
        <f aca="false">IF($S$29="","",IF($R$29+IF($C$29="",99,$C$29)&lt;$Q$29,$S$29+IF($C$29="",99,$C$29),""))</f>
        <v>50</v>
      </c>
      <c r="U29" s="0" t="n">
        <f aca="false">IF($T$29="","",IF($T$29+IF($C$29="",99,$C$29)&lt;$Q$29,$T$29+IF($C$29="",99,$C$29),""))</f>
        <v>74</v>
      </c>
      <c r="V29" s="0" t="n">
        <f aca="false">IF($U$29="","",IF($U$29+IF($C$29="",99,$C$29)&lt;$Q$29,$U$29+IF($C$29="",99,$C$29),""))</f>
        <v>98</v>
      </c>
      <c r="W29" s="0" t="str">
        <f aca="false">IF($V$29="","",IF($V$29+IF($C$29="",99,$C$29)&lt;$Q$29,$V$29+IF($C$29="",99,$C$29),""))</f>
        <v/>
      </c>
      <c r="X29" s="0" t="str">
        <f aca="false">IF($W$29="","",IF($W$29+IF($C$29="",99,$C$29)&lt;$Q$29,$W$29+IF($C$29="",99,$C$29),""))</f>
        <v/>
      </c>
      <c r="Y29" s="0" t="n">
        <f aca="false">MAX((7-COUNTIF($R$29:$X$29,""))*(7-COUNTIF($R$29:$X$29,""))-3,0)</f>
        <v>22</v>
      </c>
      <c r="Z29" s="0" t="n">
        <f aca="false">MAX((7-COUNTIF($R$29:$X$29,"")-2)*2,0)</f>
        <v>6</v>
      </c>
      <c r="AA29" s="0" t="n">
        <f aca="false">25*$Y$29</f>
        <v>550</v>
      </c>
      <c r="AB29" s="0" t="n">
        <f aca="false">($Q$29-16)*2-$Z$29*5</f>
        <v>148</v>
      </c>
      <c r="AC29" s="0" t="n">
        <f aca="false">8*8*3+31+IF($A$29&gt;6,36,0)+$AA$29+$AB$29</f>
        <v>957</v>
      </c>
      <c r="AD29" s="0" t="n">
        <f aca="false">$Q$29*$Q$29-$AC$29</f>
        <v>10068</v>
      </c>
      <c r="AE29" s="0" t="n">
        <f aca="false">INT($AD$29/8)</f>
        <v>1258</v>
      </c>
      <c r="AF29" s="0" t="n">
        <f aca="false">MOD($AD$29,8)</f>
        <v>4</v>
      </c>
    </row>
    <row r="30" customFormat="false" ht="12.75" hidden="false" customHeight="true" outlineLevel="0" collapsed="false">
      <c r="A30" s="0" t="n">
        <v>23</v>
      </c>
      <c r="B30" s="0" t="n">
        <v>24</v>
      </c>
      <c r="C30" s="0" t="n">
        <v>24</v>
      </c>
      <c r="D30" s="0" t="n">
        <v>12</v>
      </c>
      <c r="E30" s="0" t="n">
        <v>11</v>
      </c>
      <c r="F30" s="0" t="n">
        <v>16</v>
      </c>
      <c r="G30" s="0" t="n">
        <v>10</v>
      </c>
      <c r="H30" s="0" t="n">
        <v>9</v>
      </c>
      <c r="I30" s="0" t="n">
        <v>30</v>
      </c>
      <c r="J30" s="0" t="n">
        <v>18</v>
      </c>
      <c r="K30" s="0" t="n">
        <v>28</v>
      </c>
      <c r="L30" s="0" t="n">
        <v>25</v>
      </c>
      <c r="M30" s="0" t="n">
        <v>30</v>
      </c>
      <c r="N30" s="0" t="n">
        <v>30</v>
      </c>
      <c r="O30" s="0" t="n">
        <v>30</v>
      </c>
      <c r="Q30" s="0" t="n">
        <f aca="false">4*$A$30+17</f>
        <v>109</v>
      </c>
      <c r="R30" s="0" t="n">
        <v>6</v>
      </c>
      <c r="S30" s="0" t="n">
        <f aca="false">IF($R$30+IF($B$30="",99,$B$30)&lt;$Q$30,$R$30+IF($B$30="",99,$B$30),"")</f>
        <v>30</v>
      </c>
      <c r="T30" s="0" t="n">
        <f aca="false">IF($S$30="","",IF($R$30+IF($C$30="",99,$C$30)&lt;$Q$30,$S$30+IF($C$30="",99,$C$30),""))</f>
        <v>54</v>
      </c>
      <c r="U30" s="0" t="n">
        <f aca="false">IF($T$30="","",IF($T$30+IF($C$30="",99,$C$30)&lt;$Q$30,$T$30+IF($C$30="",99,$C$30),""))</f>
        <v>78</v>
      </c>
      <c r="V30" s="0" t="n">
        <f aca="false">IF($U$30="","",IF($U$30+IF($C$30="",99,$C$30)&lt;$Q$30,$U$30+IF($C$30="",99,$C$30),""))</f>
        <v>102</v>
      </c>
      <c r="W30" s="0" t="str">
        <f aca="false">IF($V$30="","",IF($V$30+IF($C$30="",99,$C$30)&lt;$Q$30,$V$30+IF($C$30="",99,$C$30),""))</f>
        <v/>
      </c>
      <c r="X30" s="0" t="str">
        <f aca="false">IF($W$30="","",IF($W$30+IF($C$30="",99,$C$30)&lt;$Q$30,$W$30+IF($C$30="",99,$C$30),""))</f>
        <v/>
      </c>
      <c r="Y30" s="0" t="n">
        <f aca="false">MAX((7-COUNTIF($R$30:$X$30,""))*(7-COUNTIF($R$30:$X$30,""))-3,0)</f>
        <v>22</v>
      </c>
      <c r="Z30" s="0" t="n">
        <f aca="false">MAX((7-COUNTIF($R$30:$X$30,"")-2)*2,0)</f>
        <v>6</v>
      </c>
      <c r="AA30" s="0" t="n">
        <f aca="false">25*$Y$30</f>
        <v>550</v>
      </c>
      <c r="AB30" s="0" t="n">
        <f aca="false">($Q$30-16)*2-$Z$30*5</f>
        <v>156</v>
      </c>
      <c r="AC30" s="0" t="n">
        <f aca="false">8*8*3+31+IF($A$30&gt;6,36,0)+$AA$30+$AB$30</f>
        <v>965</v>
      </c>
      <c r="AD30" s="0" t="n">
        <f aca="false">$Q$30*$Q$30-$AC$30</f>
        <v>10916</v>
      </c>
      <c r="AE30" s="0" t="n">
        <f aca="false">INT($AD$30/8)</f>
        <v>1364</v>
      </c>
      <c r="AF30" s="0" t="n">
        <f aca="false">MOD($AD$30,8)</f>
        <v>4</v>
      </c>
    </row>
    <row r="31" customFormat="false" ht="12.75" hidden="false" customHeight="true" outlineLevel="0" collapsed="false">
      <c r="A31" s="0" t="n">
        <v>24</v>
      </c>
      <c r="B31" s="0" t="n">
        <v>22</v>
      </c>
      <c r="C31" s="0" t="n">
        <v>26</v>
      </c>
      <c r="D31" s="0" t="n">
        <v>12</v>
      </c>
      <c r="E31" s="0" t="n">
        <v>11</v>
      </c>
      <c r="F31" s="0" t="n">
        <v>16</v>
      </c>
      <c r="G31" s="0" t="n">
        <v>10</v>
      </c>
      <c r="H31" s="0" t="n">
        <v>10</v>
      </c>
      <c r="I31" s="0" t="n">
        <v>30</v>
      </c>
      <c r="J31" s="0" t="n">
        <v>20</v>
      </c>
      <c r="K31" s="0" t="n">
        <v>28</v>
      </c>
      <c r="L31" s="0" t="n">
        <v>27</v>
      </c>
      <c r="M31" s="0" t="n">
        <v>30</v>
      </c>
      <c r="N31" s="0" t="n">
        <v>32</v>
      </c>
      <c r="O31" s="0" t="n">
        <v>30</v>
      </c>
      <c r="Q31" s="0" t="n">
        <f aca="false">4*$A$31+17</f>
        <v>113</v>
      </c>
      <c r="R31" s="0" t="n">
        <v>6</v>
      </c>
      <c r="S31" s="0" t="n">
        <f aca="false">IF($R$31+IF($B$31="",99,$B$31)&lt;$Q$31,$R$31+IF($B$31="",99,$B$31),"")</f>
        <v>28</v>
      </c>
      <c r="T31" s="0" t="n">
        <f aca="false">IF($S$31="","",IF($R$31+IF($C$31="",99,$C$31)&lt;$Q$31,$S$31+IF($C$31="",99,$C$31),""))</f>
        <v>54</v>
      </c>
      <c r="U31" s="0" t="n">
        <f aca="false">IF($T$31="","",IF($T$31+IF($C$31="",99,$C$31)&lt;$Q$31,$T$31+IF($C$31="",99,$C$31),""))</f>
        <v>80</v>
      </c>
      <c r="V31" s="0" t="n">
        <f aca="false">IF($U$31="","",IF($U$31+IF($C$31="",99,$C$31)&lt;$Q$31,$U$31+IF($C$31="",99,$C$31),""))</f>
        <v>106</v>
      </c>
      <c r="W31" s="0" t="str">
        <f aca="false">IF($V$31="","",IF($V$31+IF($C$31="",99,$C$31)&lt;$Q$31,$V$31+IF($C$31="",99,$C$31),""))</f>
        <v/>
      </c>
      <c r="X31" s="0" t="str">
        <f aca="false">IF($W$31="","",IF($W$31+IF($C$31="",99,$C$31)&lt;$Q$31,$W$31+IF($C$31="",99,$C$31),""))</f>
        <v/>
      </c>
      <c r="Y31" s="0" t="n">
        <f aca="false">MAX((7-COUNTIF($R$31:$X$31,""))*(7-COUNTIF($R$31:$X$31,""))-3,0)</f>
        <v>22</v>
      </c>
      <c r="Z31" s="0" t="n">
        <f aca="false">MAX((7-COUNTIF($R$31:$X$31,"")-2)*2,0)</f>
        <v>6</v>
      </c>
      <c r="AA31" s="0" t="n">
        <f aca="false">25*$Y$31</f>
        <v>550</v>
      </c>
      <c r="AB31" s="0" t="n">
        <f aca="false">($Q$31-16)*2-$Z$31*5</f>
        <v>164</v>
      </c>
      <c r="AC31" s="0" t="n">
        <f aca="false">8*8*3+31+IF($A$31&gt;6,36,0)+$AA$31+$AB$31</f>
        <v>973</v>
      </c>
      <c r="AD31" s="0" t="n">
        <f aca="false">$Q$31*$Q$31-$AC$31</f>
        <v>11796</v>
      </c>
      <c r="AE31" s="0" t="n">
        <f aca="false">INT($AD$31/8)</f>
        <v>1474</v>
      </c>
      <c r="AF31" s="0" t="n">
        <f aca="false">MOD($AD$31,8)</f>
        <v>4</v>
      </c>
    </row>
    <row r="32" customFormat="false" ht="12.75" hidden="false" customHeight="true" outlineLevel="0" collapsed="false">
      <c r="A32" s="0" t="n">
        <v>25</v>
      </c>
      <c r="B32" s="0" t="n">
        <v>26</v>
      </c>
      <c r="C32" s="0" t="n">
        <v>26</v>
      </c>
      <c r="D32" s="0" t="n">
        <v>12</v>
      </c>
      <c r="E32" s="0" t="n">
        <v>11</v>
      </c>
      <c r="F32" s="0" t="n">
        <v>16</v>
      </c>
      <c r="G32" s="0" t="n">
        <v>10</v>
      </c>
      <c r="H32" s="0" t="n">
        <v>12</v>
      </c>
      <c r="I32" s="0" t="n">
        <v>26</v>
      </c>
      <c r="J32" s="0" t="n">
        <v>21</v>
      </c>
      <c r="K32" s="0" t="n">
        <v>28</v>
      </c>
      <c r="L32" s="0" t="n">
        <v>29</v>
      </c>
      <c r="M32" s="0" t="n">
        <v>30</v>
      </c>
      <c r="N32" s="0" t="n">
        <v>35</v>
      </c>
      <c r="O32" s="0" t="n">
        <v>30</v>
      </c>
      <c r="Q32" s="0" t="n">
        <f aca="false">4*$A$32+17</f>
        <v>117</v>
      </c>
      <c r="R32" s="0" t="n">
        <v>6</v>
      </c>
      <c r="S32" s="0" t="n">
        <f aca="false">IF($R$32+IF($B$32="",99,$B$32)&lt;$Q$32,$R$32+IF($B$32="",99,$B$32),"")</f>
        <v>32</v>
      </c>
      <c r="T32" s="0" t="n">
        <f aca="false">IF($S$32="","",IF($R$32+IF($C$32="",99,$C$32)&lt;$Q$32,$S$32+IF($C$32="",99,$C$32),""))</f>
        <v>58</v>
      </c>
      <c r="U32" s="0" t="n">
        <f aca="false">IF($T$32="","",IF($T$32+IF($C$32="",99,$C$32)&lt;$Q$32,$T$32+IF($C$32="",99,$C$32),""))</f>
        <v>84</v>
      </c>
      <c r="V32" s="0" t="n">
        <f aca="false">IF($U$32="","",IF($U$32+IF($C$32="",99,$C$32)&lt;$Q$32,$U$32+IF($C$32="",99,$C$32),""))</f>
        <v>110</v>
      </c>
      <c r="W32" s="0" t="str">
        <f aca="false">IF($V$32="","",IF($V$32+IF($C$32="",99,$C$32)&lt;$Q$32,$V$32+IF($C$32="",99,$C$32),""))</f>
        <v/>
      </c>
      <c r="X32" s="0" t="str">
        <f aca="false">IF($W$32="","",IF($W$32+IF($C$32="",99,$C$32)&lt;$Q$32,$W$32+IF($C$32="",99,$C$32),""))</f>
        <v/>
      </c>
      <c r="Y32" s="0" t="n">
        <f aca="false">MAX((7-COUNTIF($R$32:$X$32,""))*(7-COUNTIF($R$32:$X$32,""))-3,0)</f>
        <v>22</v>
      </c>
      <c r="Z32" s="0" t="n">
        <f aca="false">MAX((7-COUNTIF($R$32:$X$32,"")-2)*2,0)</f>
        <v>6</v>
      </c>
      <c r="AA32" s="0" t="n">
        <f aca="false">25*$Y$32</f>
        <v>550</v>
      </c>
      <c r="AB32" s="0" t="n">
        <f aca="false">($Q$32-16)*2-$Z$32*5</f>
        <v>172</v>
      </c>
      <c r="AC32" s="0" t="n">
        <f aca="false">8*8*3+31+IF($A$32&gt;6,36,0)+$AA$32+$AB$32</f>
        <v>981</v>
      </c>
      <c r="AD32" s="0" t="n">
        <f aca="false">$Q$32*$Q$32-$AC$32</f>
        <v>12708</v>
      </c>
      <c r="AE32" s="0" t="n">
        <f aca="false">INT($AD$32/8)</f>
        <v>1588</v>
      </c>
      <c r="AF32" s="0" t="n">
        <f aca="false">MOD($AD$32,8)</f>
        <v>4</v>
      </c>
    </row>
    <row r="33" customFormat="false" ht="12.75" hidden="false" customHeight="true" outlineLevel="0" collapsed="false">
      <c r="A33" s="0" t="n">
        <v>26</v>
      </c>
      <c r="B33" s="0" t="n">
        <v>24</v>
      </c>
      <c r="C33" s="0" t="n">
        <v>28</v>
      </c>
      <c r="D33" s="0" t="n">
        <v>12</v>
      </c>
      <c r="E33" s="0" t="n">
        <v>11</v>
      </c>
      <c r="F33" s="0" t="n">
        <v>16</v>
      </c>
      <c r="G33" s="0" t="n">
        <v>10</v>
      </c>
      <c r="H33" s="0" t="n">
        <v>12</v>
      </c>
      <c r="I33" s="0" t="n">
        <v>28</v>
      </c>
      <c r="J33" s="0" t="n">
        <v>23</v>
      </c>
      <c r="K33" s="0" t="n">
        <v>28</v>
      </c>
      <c r="L33" s="0" t="n">
        <v>34</v>
      </c>
      <c r="M33" s="0" t="n">
        <v>28</v>
      </c>
      <c r="N33" s="0" t="n">
        <v>37</v>
      </c>
      <c r="O33" s="0" t="n">
        <v>30</v>
      </c>
      <c r="Q33" s="0" t="n">
        <f aca="false">4*$A$33+17</f>
        <v>121</v>
      </c>
      <c r="R33" s="0" t="n">
        <v>6</v>
      </c>
      <c r="S33" s="0" t="n">
        <f aca="false">IF($R$33+IF($B$33="",99,$B$33)&lt;$Q$33,$R$33+IF($B$33="",99,$B$33),"")</f>
        <v>30</v>
      </c>
      <c r="T33" s="0" t="n">
        <f aca="false">IF($S$33="","",IF($R$33+IF($C$33="",99,$C$33)&lt;$Q$33,$S$33+IF($C$33="",99,$C$33),""))</f>
        <v>58</v>
      </c>
      <c r="U33" s="0" t="n">
        <f aca="false">IF($T$33="","",IF($T$33+IF($C$33="",99,$C$33)&lt;$Q$33,$T$33+IF($C$33="",99,$C$33),""))</f>
        <v>86</v>
      </c>
      <c r="V33" s="0" t="n">
        <f aca="false">IF($U$33="","",IF($U$33+IF($C$33="",99,$C$33)&lt;$Q$33,$U$33+IF($C$33="",99,$C$33),""))</f>
        <v>114</v>
      </c>
      <c r="W33" s="0" t="str">
        <f aca="false">IF($V$33="","",IF($V$33+IF($C$33="",99,$C$33)&lt;$Q$33,$V$33+IF($C$33="",99,$C$33),""))</f>
        <v/>
      </c>
      <c r="X33" s="0" t="str">
        <f aca="false">IF($W$33="","",IF($W$33+IF($C$33="",99,$C$33)&lt;$Q$33,$W$33+IF($C$33="",99,$C$33),""))</f>
        <v/>
      </c>
      <c r="Y33" s="0" t="n">
        <f aca="false">MAX((7-COUNTIF($R$33:$X$33,""))*(7-COUNTIF($R$33:$X$33,""))-3,0)</f>
        <v>22</v>
      </c>
      <c r="Z33" s="0" t="n">
        <f aca="false">MAX((7-COUNTIF($R$33:$X$33,"")-2)*2,0)</f>
        <v>6</v>
      </c>
      <c r="AA33" s="0" t="n">
        <f aca="false">25*$Y$33</f>
        <v>550</v>
      </c>
      <c r="AB33" s="0" t="n">
        <f aca="false">($Q$33-16)*2-$Z$33*5</f>
        <v>180</v>
      </c>
      <c r="AC33" s="0" t="n">
        <f aca="false">8*8*3+31+IF($A$33&gt;6,36,0)+$AA$33+$AB$33</f>
        <v>989</v>
      </c>
      <c r="AD33" s="0" t="n">
        <f aca="false">$Q$33*$Q$33-$AC$33</f>
        <v>13652</v>
      </c>
      <c r="AE33" s="0" t="n">
        <f aca="false">INT($AD$33/8)</f>
        <v>1706</v>
      </c>
      <c r="AF33" s="0" t="n">
        <f aca="false">MOD($AD$33,8)</f>
        <v>4</v>
      </c>
    </row>
    <row r="34" customFormat="false" ht="12.75" hidden="false" customHeight="true" outlineLevel="0" collapsed="false">
      <c r="A34" s="0" t="n">
        <v>27</v>
      </c>
      <c r="B34" s="0" t="n">
        <v>28</v>
      </c>
      <c r="C34" s="0" t="n">
        <v>28</v>
      </c>
      <c r="D34" s="0" t="n">
        <v>14</v>
      </c>
      <c r="E34" s="0" t="n">
        <v>13</v>
      </c>
      <c r="F34" s="0" t="n">
        <v>16</v>
      </c>
      <c r="G34" s="0" t="n">
        <v>12</v>
      </c>
      <c r="H34" s="0" t="n">
        <v>12</v>
      </c>
      <c r="I34" s="0" t="n">
        <v>30</v>
      </c>
      <c r="J34" s="0" t="n">
        <v>25</v>
      </c>
      <c r="K34" s="0" t="n">
        <v>28</v>
      </c>
      <c r="L34" s="0" t="n">
        <v>34</v>
      </c>
      <c r="M34" s="0" t="n">
        <v>30</v>
      </c>
      <c r="N34" s="0" t="n">
        <v>40</v>
      </c>
      <c r="O34" s="0" t="n">
        <v>30</v>
      </c>
      <c r="Q34" s="0" t="n">
        <f aca="false">4*$A$34+17</f>
        <v>125</v>
      </c>
      <c r="R34" s="0" t="n">
        <v>6</v>
      </c>
      <c r="S34" s="0" t="n">
        <f aca="false">IF($R$34+IF($B$34="",99,$B$34)&lt;$Q$34,$R$34+IF($B$34="",99,$B$34),"")</f>
        <v>34</v>
      </c>
      <c r="T34" s="0" t="n">
        <f aca="false">IF($S$34="","",IF($R$34+IF($C$34="",99,$C$34)&lt;$Q$34,$S$34+IF($C$34="",99,$C$34),""))</f>
        <v>62</v>
      </c>
      <c r="U34" s="0" t="n">
        <f aca="false">IF($T$34="","",IF($T$34+IF($C$34="",99,$C$34)&lt;$Q$34,$T$34+IF($C$34="",99,$C$34),""))</f>
        <v>90</v>
      </c>
      <c r="V34" s="0" t="n">
        <f aca="false">IF($U$34="","",IF($U$34+IF($C$34="",99,$C$34)&lt;$Q$34,$U$34+IF($C$34="",99,$C$34),""))</f>
        <v>118</v>
      </c>
      <c r="W34" s="0" t="str">
        <f aca="false">IF($V$34="","",IF($V$34+IF($C$34="",99,$C$34)&lt;$Q$34,$V$34+IF($C$34="",99,$C$34),""))</f>
        <v/>
      </c>
      <c r="X34" s="0" t="str">
        <f aca="false">IF($W$34="","",IF($W$34+IF($C$34="",99,$C$34)&lt;$Q$34,$W$34+IF($C$34="",99,$C$34),""))</f>
        <v/>
      </c>
      <c r="Y34" s="0" t="n">
        <f aca="false">MAX((7-COUNTIF($R$34:$X$34,""))*(7-COUNTIF($R$34:$X$34,""))-3,0)</f>
        <v>22</v>
      </c>
      <c r="Z34" s="0" t="n">
        <f aca="false">MAX((7-COUNTIF($R$34:$X$34,"")-2)*2,0)</f>
        <v>6</v>
      </c>
      <c r="AA34" s="0" t="n">
        <f aca="false">25*$Y$34</f>
        <v>550</v>
      </c>
      <c r="AB34" s="0" t="n">
        <f aca="false">($Q$34-16)*2-$Z$34*5</f>
        <v>188</v>
      </c>
      <c r="AC34" s="0" t="n">
        <f aca="false">8*8*3+31+IF($A$34&gt;6,36,0)+$AA$34+$AB$34</f>
        <v>997</v>
      </c>
      <c r="AD34" s="0" t="n">
        <f aca="false">$Q$34*$Q$34-$AC$34</f>
        <v>14628</v>
      </c>
      <c r="AE34" s="0" t="n">
        <f aca="false">INT($AD$34/8)</f>
        <v>1828</v>
      </c>
      <c r="AF34" s="0" t="n">
        <f aca="false">MOD($AD$34,8)</f>
        <v>4</v>
      </c>
    </row>
    <row r="35" customFormat="false" ht="12.75" hidden="false" customHeight="true" outlineLevel="0" collapsed="false">
      <c r="A35" s="0" t="n">
        <v>28</v>
      </c>
      <c r="B35" s="0" t="n">
        <v>20</v>
      </c>
      <c r="C35" s="0" t="n">
        <v>24</v>
      </c>
      <c r="D35" s="0" t="n">
        <v>14</v>
      </c>
      <c r="E35" s="0" t="n">
        <v>13</v>
      </c>
      <c r="F35" s="0" t="n">
        <v>16</v>
      </c>
      <c r="G35" s="0" t="n">
        <v>12</v>
      </c>
      <c r="H35" s="0" t="n">
        <v>13</v>
      </c>
      <c r="I35" s="0" t="n">
        <v>30</v>
      </c>
      <c r="J35" s="0" t="n">
        <v>26</v>
      </c>
      <c r="K35" s="0" t="n">
        <v>28</v>
      </c>
      <c r="L35" s="0" t="n">
        <v>35</v>
      </c>
      <c r="M35" s="0" t="n">
        <v>30</v>
      </c>
      <c r="N35" s="0" t="n">
        <v>42</v>
      </c>
      <c r="O35" s="0" t="n">
        <v>30</v>
      </c>
      <c r="Q35" s="0" t="n">
        <f aca="false">4*$A$35+17</f>
        <v>129</v>
      </c>
      <c r="R35" s="0" t="n">
        <v>6</v>
      </c>
      <c r="S35" s="0" t="n">
        <f aca="false">IF($R$35+IF($B$35="",99,$B$35)&lt;$Q$35,$R$35+IF($B$35="",99,$B$35),"")</f>
        <v>26</v>
      </c>
      <c r="T35" s="0" t="n">
        <f aca="false">IF($S$35="","",IF($R$35+IF($C$35="",99,$C$35)&lt;$Q$35,$S$35+IF($C$35="",99,$C$35),""))</f>
        <v>50</v>
      </c>
      <c r="U35" s="0" t="n">
        <f aca="false">IF($T$35="","",IF($T$35+IF($C$35="",99,$C$35)&lt;$Q$35,$T$35+IF($C$35="",99,$C$35),""))</f>
        <v>74</v>
      </c>
      <c r="V35" s="0" t="n">
        <f aca="false">IF($U$35="","",IF($U$35+IF($C$35="",99,$C$35)&lt;$Q$35,$U$35+IF($C$35="",99,$C$35),""))</f>
        <v>98</v>
      </c>
      <c r="W35" s="0" t="n">
        <f aca="false">IF($V$35="","",IF($V$35+IF($C$35="",99,$C$35)&lt;$Q$35,$V$35+IF($C$35="",99,$C$35),""))</f>
        <v>122</v>
      </c>
      <c r="X35" s="0" t="str">
        <f aca="false">IF($W$35="","",IF($W$35+IF($C$35="",99,$C$35)&lt;$Q$35,$W$35+IF($C$35="",99,$C$35),""))</f>
        <v/>
      </c>
      <c r="Y35" s="0" t="n">
        <f aca="false">MAX((7-COUNTIF($R$35:$X$35,""))*(7-COUNTIF($R$35:$X$35,""))-3,0)</f>
        <v>33</v>
      </c>
      <c r="Z35" s="0" t="n">
        <f aca="false">MAX((7-COUNTIF($R$35:$X$35,"")-2)*2,0)</f>
        <v>8</v>
      </c>
      <c r="AA35" s="0" t="n">
        <f aca="false">25*$Y$35</f>
        <v>825</v>
      </c>
      <c r="AB35" s="0" t="n">
        <f aca="false">($Q$35-16)*2-$Z$35*5</f>
        <v>186</v>
      </c>
      <c r="AC35" s="0" t="n">
        <f aca="false">8*8*3+31+IF($A$35&gt;6,36,0)+$AA$35+$AB$35</f>
        <v>1270</v>
      </c>
      <c r="AD35" s="0" t="n">
        <f aca="false">$Q$35*$Q$35-$AC$35</f>
        <v>15371</v>
      </c>
      <c r="AE35" s="0" t="n">
        <f aca="false">INT($AD$35/8)</f>
        <v>1921</v>
      </c>
      <c r="AF35" s="0" t="n">
        <f aca="false">MOD($AD$35,8)</f>
        <v>3</v>
      </c>
    </row>
    <row r="36" customFormat="false" ht="12.75" hidden="false" customHeight="true" outlineLevel="0" collapsed="false">
      <c r="A36" s="0" t="n">
        <v>29</v>
      </c>
      <c r="B36" s="0" t="n">
        <v>24</v>
      </c>
      <c r="C36" s="0" t="n">
        <v>24</v>
      </c>
      <c r="D36" s="0" t="n">
        <v>14</v>
      </c>
      <c r="E36" s="0" t="n">
        <v>13</v>
      </c>
      <c r="F36" s="0" t="n">
        <v>16</v>
      </c>
      <c r="G36" s="0" t="n">
        <v>12</v>
      </c>
      <c r="H36" s="0" t="n">
        <v>14</v>
      </c>
      <c r="I36" s="0" t="n">
        <v>30</v>
      </c>
      <c r="J36" s="0" t="n">
        <v>28</v>
      </c>
      <c r="K36" s="0" t="n">
        <v>28</v>
      </c>
      <c r="L36" s="0" t="n">
        <v>38</v>
      </c>
      <c r="M36" s="0" t="n">
        <v>30</v>
      </c>
      <c r="N36" s="0" t="n">
        <v>45</v>
      </c>
      <c r="O36" s="0" t="n">
        <v>30</v>
      </c>
      <c r="Q36" s="0" t="n">
        <f aca="false">4*$A$36+17</f>
        <v>133</v>
      </c>
      <c r="R36" s="0" t="n">
        <v>6</v>
      </c>
      <c r="S36" s="0" t="n">
        <f aca="false">IF($R$36+IF($B$36="",99,$B$36)&lt;$Q$36,$R$36+IF($B$36="",99,$B$36),"")</f>
        <v>30</v>
      </c>
      <c r="T36" s="0" t="n">
        <f aca="false">IF($S$36="","",IF($R$36+IF($C$36="",99,$C$36)&lt;$Q$36,$S$36+IF($C$36="",99,$C$36),""))</f>
        <v>54</v>
      </c>
      <c r="U36" s="0" t="n">
        <f aca="false">IF($T$36="","",IF($T$36+IF($C$36="",99,$C$36)&lt;$Q$36,$T$36+IF($C$36="",99,$C$36),""))</f>
        <v>78</v>
      </c>
      <c r="V36" s="0" t="n">
        <f aca="false">IF($U$36="","",IF($U$36+IF($C$36="",99,$C$36)&lt;$Q$36,$U$36+IF($C$36="",99,$C$36),""))</f>
        <v>102</v>
      </c>
      <c r="W36" s="0" t="n">
        <f aca="false">IF($V$36="","",IF($V$36+IF($C$36="",99,$C$36)&lt;$Q$36,$V$36+IF($C$36="",99,$C$36),""))</f>
        <v>126</v>
      </c>
      <c r="X36" s="0" t="str">
        <f aca="false">IF($W$36="","",IF($W$36+IF($C$36="",99,$C$36)&lt;$Q$36,$W$36+IF($C$36="",99,$C$36),""))</f>
        <v/>
      </c>
      <c r="Y36" s="0" t="n">
        <f aca="false">MAX((7-COUNTIF($R$36:$X$36,""))*(7-COUNTIF($R$36:$X$36,""))-3,0)</f>
        <v>33</v>
      </c>
      <c r="Z36" s="0" t="n">
        <f aca="false">MAX((7-COUNTIF($R$36:$X$36,"")-2)*2,0)</f>
        <v>8</v>
      </c>
      <c r="AA36" s="0" t="n">
        <f aca="false">25*$Y$36</f>
        <v>825</v>
      </c>
      <c r="AB36" s="0" t="n">
        <f aca="false">($Q$36-16)*2-$Z$36*5</f>
        <v>194</v>
      </c>
      <c r="AC36" s="0" t="n">
        <f aca="false">8*8*3+31+IF($A$36&gt;6,36,0)+$AA$36+$AB$36</f>
        <v>1278</v>
      </c>
      <c r="AD36" s="0" t="n">
        <f aca="false">$Q$36*$Q$36-$AC$36</f>
        <v>16411</v>
      </c>
      <c r="AE36" s="0" t="n">
        <f aca="false">INT($AD$36/8)</f>
        <v>2051</v>
      </c>
      <c r="AF36" s="0" t="n">
        <f aca="false">MOD($AD$36,8)</f>
        <v>3</v>
      </c>
    </row>
    <row r="37" customFormat="false" ht="12.75" hidden="false" customHeight="true" outlineLevel="0" collapsed="false">
      <c r="A37" s="0" t="n">
        <v>30</v>
      </c>
      <c r="B37" s="0" t="n">
        <v>20</v>
      </c>
      <c r="C37" s="0" t="n">
        <v>26</v>
      </c>
      <c r="D37" s="0" t="n">
        <v>14</v>
      </c>
      <c r="E37" s="0" t="n">
        <v>13</v>
      </c>
      <c r="F37" s="0" t="n">
        <v>16</v>
      </c>
      <c r="G37" s="0" t="n">
        <v>12</v>
      </c>
      <c r="H37" s="0" t="n">
        <v>15</v>
      </c>
      <c r="I37" s="0" t="n">
        <v>30</v>
      </c>
      <c r="J37" s="0" t="n">
        <v>29</v>
      </c>
      <c r="K37" s="0" t="n">
        <v>28</v>
      </c>
      <c r="L37" s="0" t="n">
        <v>40</v>
      </c>
      <c r="M37" s="0" t="n">
        <v>30</v>
      </c>
      <c r="N37" s="0" t="n">
        <v>48</v>
      </c>
      <c r="O37" s="0" t="n">
        <v>30</v>
      </c>
      <c r="Q37" s="0" t="n">
        <f aca="false">4*$A$37+17</f>
        <v>137</v>
      </c>
      <c r="R37" s="0" t="n">
        <v>6</v>
      </c>
      <c r="S37" s="0" t="n">
        <f aca="false">IF($R$37+IF($B$37="",99,$B$37)&lt;$Q$37,$R$37+IF($B$37="",99,$B$37),"")</f>
        <v>26</v>
      </c>
      <c r="T37" s="0" t="n">
        <f aca="false">IF($S$37="","",IF($R$37+IF($C$37="",99,$C$37)&lt;$Q$37,$S$37+IF($C$37="",99,$C$37),""))</f>
        <v>52</v>
      </c>
      <c r="U37" s="0" t="n">
        <f aca="false">IF($T$37="","",IF($T$37+IF($C$37="",99,$C$37)&lt;$Q$37,$T$37+IF($C$37="",99,$C$37),""))</f>
        <v>78</v>
      </c>
      <c r="V37" s="0" t="n">
        <f aca="false">IF($U$37="","",IF($U$37+IF($C$37="",99,$C$37)&lt;$Q$37,$U$37+IF($C$37="",99,$C$37),""))</f>
        <v>104</v>
      </c>
      <c r="W37" s="0" t="n">
        <f aca="false">IF($V$37="","",IF($V$37+IF($C$37="",99,$C$37)&lt;$Q$37,$V$37+IF($C$37="",99,$C$37),""))</f>
        <v>130</v>
      </c>
      <c r="X37" s="0" t="str">
        <f aca="false">IF($W$37="","",IF($W$37+IF($C$37="",99,$C$37)&lt;$Q$37,$W$37+IF($C$37="",99,$C$37),""))</f>
        <v/>
      </c>
      <c r="Y37" s="0" t="n">
        <f aca="false">MAX((7-COUNTIF($R$37:$X$37,""))*(7-COUNTIF($R$37:$X$37,""))-3,0)</f>
        <v>33</v>
      </c>
      <c r="Z37" s="0" t="n">
        <f aca="false">MAX((7-COUNTIF($R$37:$X$37,"")-2)*2,0)</f>
        <v>8</v>
      </c>
      <c r="AA37" s="0" t="n">
        <f aca="false">25*$Y$37</f>
        <v>825</v>
      </c>
      <c r="AB37" s="0" t="n">
        <f aca="false">($Q$37-16)*2-$Z$37*5</f>
        <v>202</v>
      </c>
      <c r="AC37" s="0" t="n">
        <f aca="false">8*8*3+31+IF($A$37&gt;6,36,0)+$AA$37+$AB$37</f>
        <v>1286</v>
      </c>
      <c r="AD37" s="0" t="n">
        <f aca="false">$Q$37*$Q$37-$AC$37</f>
        <v>17483</v>
      </c>
      <c r="AE37" s="0" t="n">
        <f aca="false">INT($AD$37/8)</f>
        <v>2185</v>
      </c>
      <c r="AF37" s="0" t="n">
        <f aca="false">MOD($AD$37,8)</f>
        <v>3</v>
      </c>
    </row>
    <row r="38" customFormat="false" ht="12.75" hidden="false" customHeight="true" outlineLevel="0" collapsed="false">
      <c r="A38" s="0" t="n">
        <v>31</v>
      </c>
      <c r="B38" s="0" t="n">
        <v>24</v>
      </c>
      <c r="C38" s="0" t="n">
        <v>26</v>
      </c>
      <c r="D38" s="0" t="n">
        <v>14</v>
      </c>
      <c r="E38" s="0" t="n">
        <v>13</v>
      </c>
      <c r="F38" s="0" t="n">
        <v>16</v>
      </c>
      <c r="G38" s="0" t="n">
        <v>12</v>
      </c>
      <c r="H38" s="0" t="n">
        <v>16</v>
      </c>
      <c r="I38" s="0" t="n">
        <v>30</v>
      </c>
      <c r="J38" s="0" t="n">
        <v>31</v>
      </c>
      <c r="K38" s="0" t="n">
        <v>28</v>
      </c>
      <c r="L38" s="0" t="n">
        <v>43</v>
      </c>
      <c r="M38" s="0" t="n">
        <v>30</v>
      </c>
      <c r="N38" s="0" t="n">
        <v>51</v>
      </c>
      <c r="O38" s="0" t="n">
        <v>30</v>
      </c>
      <c r="Q38" s="0" t="n">
        <f aca="false">4*$A$38+17</f>
        <v>141</v>
      </c>
      <c r="R38" s="0" t="n">
        <v>6</v>
      </c>
      <c r="S38" s="0" t="n">
        <f aca="false">IF($R$38+IF($B$38="",99,$B$38)&lt;$Q$38,$R$38+IF($B$38="",99,$B$38),"")</f>
        <v>30</v>
      </c>
      <c r="T38" s="0" t="n">
        <f aca="false">IF($S$38="","",IF($R$38+IF($C$38="",99,$C$38)&lt;$Q$38,$S$38+IF($C$38="",99,$C$38),""))</f>
        <v>56</v>
      </c>
      <c r="U38" s="0" t="n">
        <f aca="false">IF($T$38="","",IF($T$38+IF($C$38="",99,$C$38)&lt;$Q$38,$T$38+IF($C$38="",99,$C$38),""))</f>
        <v>82</v>
      </c>
      <c r="V38" s="0" t="n">
        <f aca="false">IF($U$38="","",IF($U$38+IF($C$38="",99,$C$38)&lt;$Q$38,$U$38+IF($C$38="",99,$C$38),""))</f>
        <v>108</v>
      </c>
      <c r="W38" s="0" t="n">
        <f aca="false">IF($V$38="","",IF($V$38+IF($C$38="",99,$C$38)&lt;$Q$38,$V$38+IF($C$38="",99,$C$38),""))</f>
        <v>134</v>
      </c>
      <c r="X38" s="0" t="str">
        <f aca="false">IF($W$38="","",IF($W$38+IF($C$38="",99,$C$38)&lt;$Q$38,$W$38+IF($C$38="",99,$C$38),""))</f>
        <v/>
      </c>
      <c r="Y38" s="0" t="n">
        <f aca="false">MAX((7-COUNTIF($R$38:$X$38,""))*(7-COUNTIF($R$38:$X$38,""))-3,0)</f>
        <v>33</v>
      </c>
      <c r="Z38" s="0" t="n">
        <f aca="false">MAX((7-COUNTIF($R$38:$X$38,"")-2)*2,0)</f>
        <v>8</v>
      </c>
      <c r="AA38" s="0" t="n">
        <f aca="false">25*$Y$38</f>
        <v>825</v>
      </c>
      <c r="AB38" s="0" t="n">
        <f aca="false">($Q$38-16)*2-$Z$38*5</f>
        <v>210</v>
      </c>
      <c r="AC38" s="0" t="n">
        <f aca="false">8*8*3+31+IF($A$38&gt;6,36,0)+$AA$38+$AB$38</f>
        <v>1294</v>
      </c>
      <c r="AD38" s="0" t="n">
        <f aca="false">$Q$38*$Q$38-$AC$38</f>
        <v>18587</v>
      </c>
      <c r="AE38" s="0" t="n">
        <f aca="false">INT($AD$38/8)</f>
        <v>2323</v>
      </c>
      <c r="AF38" s="0" t="n">
        <f aca="false">MOD($AD$38,8)</f>
        <v>3</v>
      </c>
    </row>
    <row r="39" customFormat="false" ht="12.75" hidden="false" customHeight="true" outlineLevel="0" collapsed="false">
      <c r="A39" s="0" t="n">
        <v>32</v>
      </c>
      <c r="B39" s="0" t="n">
        <v>28</v>
      </c>
      <c r="C39" s="0" t="n">
        <v>26</v>
      </c>
      <c r="D39" s="0" t="n">
        <v>14</v>
      </c>
      <c r="E39" s="0" t="n">
        <v>13</v>
      </c>
      <c r="F39" s="0" t="n">
        <v>16</v>
      </c>
      <c r="G39" s="0" t="n">
        <v>12</v>
      </c>
      <c r="H39" s="0" t="n">
        <v>17</v>
      </c>
      <c r="I39" s="0" t="n">
        <v>30</v>
      </c>
      <c r="J39" s="0" t="n">
        <v>33</v>
      </c>
      <c r="K39" s="0" t="n">
        <v>28</v>
      </c>
      <c r="L39" s="0" t="n">
        <v>45</v>
      </c>
      <c r="M39" s="0" t="n">
        <v>30</v>
      </c>
      <c r="N39" s="0" t="n">
        <v>54</v>
      </c>
      <c r="O39" s="0" t="n">
        <v>30</v>
      </c>
      <c r="Q39" s="0" t="n">
        <f aca="false">4*$A$39+17</f>
        <v>145</v>
      </c>
      <c r="R39" s="0" t="n">
        <v>6</v>
      </c>
      <c r="S39" s="0" t="n">
        <f aca="false">IF($R$39+IF($B$39="",99,$B$39)&lt;$Q$39,$R$39+IF($B$39="",99,$B$39),"")</f>
        <v>34</v>
      </c>
      <c r="T39" s="0" t="n">
        <f aca="false">IF($S$39="","",IF($R$39+IF($C$39="",99,$C$39)&lt;$Q$39,$S$39+IF($C$39="",99,$C$39),""))</f>
        <v>60</v>
      </c>
      <c r="U39" s="0" t="n">
        <f aca="false">IF($T$39="","",IF($T$39+IF($C$39="",99,$C$39)&lt;$Q$39,$T$39+IF($C$39="",99,$C$39),""))</f>
        <v>86</v>
      </c>
      <c r="V39" s="0" t="n">
        <f aca="false">IF($U$39="","",IF($U$39+IF($C$39="",99,$C$39)&lt;$Q$39,$U$39+IF($C$39="",99,$C$39),""))</f>
        <v>112</v>
      </c>
      <c r="W39" s="0" t="n">
        <f aca="false">IF($V$39="","",IF($V$39+IF($C$39="",99,$C$39)&lt;$Q$39,$V$39+IF($C$39="",99,$C$39),""))</f>
        <v>138</v>
      </c>
      <c r="X39" s="0" t="str">
        <f aca="false">IF($W$39="","",IF($W$39+IF($C$39="",99,$C$39)&lt;$Q$39,$W$39+IF($C$39="",99,$C$39),""))</f>
        <v/>
      </c>
      <c r="Y39" s="0" t="n">
        <f aca="false">MAX((7-COUNTIF($R$39:$X$39,""))*(7-COUNTIF($R$39:$X$39,""))-3,0)</f>
        <v>33</v>
      </c>
      <c r="Z39" s="0" t="n">
        <f aca="false">MAX((7-COUNTIF($R$39:$X$39,"")-2)*2,0)</f>
        <v>8</v>
      </c>
      <c r="AA39" s="0" t="n">
        <f aca="false">25*$Y$39</f>
        <v>825</v>
      </c>
      <c r="AB39" s="0" t="n">
        <f aca="false">($Q$39-16)*2-$Z$39*5</f>
        <v>218</v>
      </c>
      <c r="AC39" s="0" t="n">
        <f aca="false">8*8*3+31+IF($A$39&gt;6,36,0)+$AA$39+$AB$39</f>
        <v>1302</v>
      </c>
      <c r="AD39" s="0" t="n">
        <f aca="false">$Q$39*$Q$39-$AC$39</f>
        <v>19723</v>
      </c>
      <c r="AE39" s="0" t="n">
        <f aca="false">INT($AD$39/8)</f>
        <v>2465</v>
      </c>
      <c r="AF39" s="0" t="n">
        <f aca="false">MOD($AD$39,8)</f>
        <v>3</v>
      </c>
    </row>
    <row r="40" customFormat="false" ht="12.75" hidden="false" customHeight="true" outlineLevel="0" collapsed="false">
      <c r="A40" s="0" t="n">
        <v>33</v>
      </c>
      <c r="B40" s="0" t="n">
        <v>24</v>
      </c>
      <c r="C40" s="0" t="n">
        <v>28</v>
      </c>
      <c r="D40" s="0" t="n">
        <v>14</v>
      </c>
      <c r="E40" s="0" t="n">
        <v>13</v>
      </c>
      <c r="F40" s="0" t="n">
        <v>16</v>
      </c>
      <c r="G40" s="0" t="n">
        <v>12</v>
      </c>
      <c r="H40" s="0" t="n">
        <v>18</v>
      </c>
      <c r="I40" s="0" t="n">
        <v>30</v>
      </c>
      <c r="J40" s="0" t="n">
        <v>35</v>
      </c>
      <c r="K40" s="0" t="n">
        <v>28</v>
      </c>
      <c r="L40" s="0" t="n">
        <v>48</v>
      </c>
      <c r="M40" s="0" t="n">
        <v>30</v>
      </c>
      <c r="N40" s="0" t="n">
        <v>57</v>
      </c>
      <c r="O40" s="0" t="n">
        <v>30</v>
      </c>
      <c r="Q40" s="0" t="n">
        <f aca="false">4*$A$40+17</f>
        <v>149</v>
      </c>
      <c r="R40" s="0" t="n">
        <v>6</v>
      </c>
      <c r="S40" s="0" t="n">
        <f aca="false">IF($R$40+IF($B$40="",99,$B$40)&lt;$Q$40,$R$40+IF($B$40="",99,$B$40),"")</f>
        <v>30</v>
      </c>
      <c r="T40" s="0" t="n">
        <f aca="false">IF($S$40="","",IF($R$40+IF($C$40="",99,$C$40)&lt;$Q$40,$S$40+IF($C$40="",99,$C$40),""))</f>
        <v>58</v>
      </c>
      <c r="U40" s="0" t="n">
        <f aca="false">IF($T$40="","",IF($T$40+IF($C$40="",99,$C$40)&lt;$Q$40,$T$40+IF($C$40="",99,$C$40),""))</f>
        <v>86</v>
      </c>
      <c r="V40" s="0" t="n">
        <f aca="false">IF($U$40="","",IF($U$40+IF($C$40="",99,$C$40)&lt;$Q$40,$U$40+IF($C$40="",99,$C$40),""))</f>
        <v>114</v>
      </c>
      <c r="W40" s="0" t="n">
        <f aca="false">IF($V$40="","",IF($V$40+IF($C$40="",99,$C$40)&lt;$Q$40,$V$40+IF($C$40="",99,$C$40),""))</f>
        <v>142</v>
      </c>
      <c r="X40" s="0" t="str">
        <f aca="false">IF($W$40="","",IF($W$40+IF($C$40="",99,$C$40)&lt;$Q$40,$W$40+IF($C$40="",99,$C$40),""))</f>
        <v/>
      </c>
      <c r="Y40" s="0" t="n">
        <f aca="false">MAX((7-COUNTIF($R$40:$X$40,""))*(7-COUNTIF($R$40:$X$40,""))-3,0)</f>
        <v>33</v>
      </c>
      <c r="Z40" s="0" t="n">
        <f aca="false">MAX((7-COUNTIF($R$40:$X$40,"")-2)*2,0)</f>
        <v>8</v>
      </c>
      <c r="AA40" s="0" t="n">
        <f aca="false">25*$Y$40</f>
        <v>825</v>
      </c>
      <c r="AB40" s="0" t="n">
        <f aca="false">($Q$40-16)*2-$Z$40*5</f>
        <v>226</v>
      </c>
      <c r="AC40" s="0" t="n">
        <f aca="false">8*8*3+31+IF($A$40&gt;6,36,0)+$AA$40+$AB$40</f>
        <v>1310</v>
      </c>
      <c r="AD40" s="0" t="n">
        <f aca="false">$Q$40*$Q$40-$AC$40</f>
        <v>20891</v>
      </c>
      <c r="AE40" s="0" t="n">
        <f aca="false">INT($AD$40/8)</f>
        <v>2611</v>
      </c>
      <c r="AF40" s="0" t="n">
        <f aca="false">MOD($AD$40,8)</f>
        <v>3</v>
      </c>
    </row>
    <row r="41" customFormat="false" ht="12.75" hidden="false" customHeight="true" outlineLevel="0" collapsed="false">
      <c r="A41" s="0" t="n">
        <v>34</v>
      </c>
      <c r="B41" s="0" t="n">
        <v>28</v>
      </c>
      <c r="C41" s="0" t="n">
        <v>28</v>
      </c>
      <c r="D41" s="0" t="n">
        <v>14</v>
      </c>
      <c r="E41" s="0" t="n">
        <v>13</v>
      </c>
      <c r="F41" s="0" t="n">
        <v>16</v>
      </c>
      <c r="G41" s="0" t="n">
        <v>12</v>
      </c>
      <c r="H41" s="0" t="n">
        <v>19</v>
      </c>
      <c r="I41" s="0" t="n">
        <v>30</v>
      </c>
      <c r="J41" s="0" t="n">
        <v>37</v>
      </c>
      <c r="K41" s="0" t="n">
        <v>28</v>
      </c>
      <c r="L41" s="0" t="n">
        <v>51</v>
      </c>
      <c r="M41" s="0" t="n">
        <v>30</v>
      </c>
      <c r="N41" s="0" t="n">
        <v>60</v>
      </c>
      <c r="O41" s="0" t="n">
        <v>30</v>
      </c>
      <c r="Q41" s="0" t="n">
        <f aca="false">4*$A$41+17</f>
        <v>153</v>
      </c>
      <c r="R41" s="0" t="n">
        <v>6</v>
      </c>
      <c r="S41" s="0" t="n">
        <f aca="false">IF($R$41+IF($B$41="",99,$B$41)&lt;$Q$41,$R$41+IF($B$41="",99,$B$41),"")</f>
        <v>34</v>
      </c>
      <c r="T41" s="0" t="n">
        <f aca="false">IF($S$41="","",IF($R$41+IF($C$41="",99,$C$41)&lt;$Q$41,$S$41+IF($C$41="",99,$C$41),""))</f>
        <v>62</v>
      </c>
      <c r="U41" s="0" t="n">
        <f aca="false">IF($T$41="","",IF($T$41+IF($C$41="",99,$C$41)&lt;$Q$41,$T$41+IF($C$41="",99,$C$41),""))</f>
        <v>90</v>
      </c>
      <c r="V41" s="0" t="n">
        <f aca="false">IF($U$41="","",IF($U$41+IF($C$41="",99,$C$41)&lt;$Q$41,$U$41+IF($C$41="",99,$C$41),""))</f>
        <v>118</v>
      </c>
      <c r="W41" s="0" t="n">
        <f aca="false">IF($V$41="","",IF($V$41+IF($C$41="",99,$C$41)&lt;$Q$41,$V$41+IF($C$41="",99,$C$41),""))</f>
        <v>146</v>
      </c>
      <c r="X41" s="0" t="str">
        <f aca="false">IF($W$41="","",IF($W$41+IF($C$41="",99,$C$41)&lt;$Q$41,$W$41+IF($C$41="",99,$C$41),""))</f>
        <v/>
      </c>
      <c r="Y41" s="0" t="n">
        <f aca="false">MAX((7-COUNTIF($R$41:$X$41,""))*(7-COUNTIF($R$41:$X$41,""))-3,0)</f>
        <v>33</v>
      </c>
      <c r="Z41" s="0" t="n">
        <f aca="false">MAX((7-COUNTIF($R$41:$X$41,"")-2)*2,0)</f>
        <v>8</v>
      </c>
      <c r="AA41" s="0" t="n">
        <f aca="false">25*$Y$41</f>
        <v>825</v>
      </c>
      <c r="AB41" s="0" t="n">
        <f aca="false">($Q$41-16)*2-$Z$41*5</f>
        <v>234</v>
      </c>
      <c r="AC41" s="0" t="n">
        <f aca="false">8*8*3+31+IF($A$41&gt;6,36,0)+$AA$41+$AB$41</f>
        <v>1318</v>
      </c>
      <c r="AD41" s="0" t="n">
        <f aca="false">$Q$41*$Q$41-$AC$41</f>
        <v>22091</v>
      </c>
      <c r="AE41" s="0" t="n">
        <f aca="false">INT($AD$41/8)</f>
        <v>2761</v>
      </c>
      <c r="AF41" s="0" t="n">
        <f aca="false">MOD($AD$41,8)</f>
        <v>3</v>
      </c>
    </row>
    <row r="42" customFormat="false" ht="12.75" hidden="false" customHeight="true" outlineLevel="0" collapsed="false">
      <c r="A42" s="0" t="n">
        <v>35</v>
      </c>
      <c r="B42" s="0" t="n">
        <v>24</v>
      </c>
      <c r="C42" s="0" t="n">
        <v>24</v>
      </c>
      <c r="D42" s="0" t="n">
        <v>14</v>
      </c>
      <c r="E42" s="0" t="n">
        <v>13</v>
      </c>
      <c r="F42" s="0" t="n">
        <v>16</v>
      </c>
      <c r="G42" s="0" t="n">
        <v>12</v>
      </c>
      <c r="H42" s="0" t="n">
        <v>19</v>
      </c>
      <c r="I42" s="0" t="n">
        <v>30</v>
      </c>
      <c r="J42" s="0" t="n">
        <v>38</v>
      </c>
      <c r="K42" s="0" t="n">
        <v>28</v>
      </c>
      <c r="L42" s="0" t="n">
        <v>53</v>
      </c>
      <c r="M42" s="0" t="n">
        <v>30</v>
      </c>
      <c r="N42" s="0" t="n">
        <v>63</v>
      </c>
      <c r="O42" s="0" t="n">
        <v>30</v>
      </c>
      <c r="Q42" s="0" t="n">
        <f aca="false">4*$A$42+17</f>
        <v>157</v>
      </c>
      <c r="R42" s="0" t="n">
        <v>6</v>
      </c>
      <c r="S42" s="0" t="n">
        <f aca="false">IF($R$42+IF($B$42="",99,$B$42)&lt;$Q$42,$R$42+IF($B$42="",99,$B$42),"")</f>
        <v>30</v>
      </c>
      <c r="T42" s="0" t="n">
        <f aca="false">IF($S$42="","",IF($R$42+IF($C$42="",99,$C$42)&lt;$Q$42,$S$42+IF($C$42="",99,$C$42),""))</f>
        <v>54</v>
      </c>
      <c r="U42" s="0" t="n">
        <f aca="false">IF($T$42="","",IF($T$42+IF($C$42="",99,$C$42)&lt;$Q$42,$T$42+IF($C$42="",99,$C$42),""))</f>
        <v>78</v>
      </c>
      <c r="V42" s="0" t="n">
        <f aca="false">IF($U$42="","",IF($U$42+IF($C$42="",99,$C$42)&lt;$Q$42,$U$42+IF($C$42="",99,$C$42),""))</f>
        <v>102</v>
      </c>
      <c r="W42" s="0" t="n">
        <f aca="false">IF($V$42="","",IF($V$42+IF($C$42="",99,$C$42)&lt;$Q$42,$V$42+IF($C$42="",99,$C$42),""))</f>
        <v>126</v>
      </c>
      <c r="X42" s="0" t="n">
        <f aca="false">IF($W$42="","",IF($W$42+IF($C$42="",99,$C$42)&lt;$Q$42,$W$42+IF($C$42="",99,$C$42),""))</f>
        <v>150</v>
      </c>
      <c r="Y42" s="0" t="n">
        <f aca="false">MAX((7-COUNTIF($R$42:$X$42,""))*(7-COUNTIF($R$42:$X$42,""))-3,0)</f>
        <v>46</v>
      </c>
      <c r="Z42" s="0" t="n">
        <f aca="false">MAX((7-COUNTIF($R$42:$X$42,"")-2)*2,0)</f>
        <v>10</v>
      </c>
      <c r="AA42" s="0" t="n">
        <f aca="false">25*$Y$42</f>
        <v>1150</v>
      </c>
      <c r="AB42" s="0" t="n">
        <f aca="false">($Q$42-16)*2-$Z$42*5</f>
        <v>232</v>
      </c>
      <c r="AC42" s="0" t="n">
        <f aca="false">8*8*3+31+IF($A$42&gt;6,36,0)+$AA$42+$AB$42</f>
        <v>1641</v>
      </c>
      <c r="AD42" s="0" t="n">
        <f aca="false">$Q$42*$Q$42-$AC$42</f>
        <v>23008</v>
      </c>
      <c r="AE42" s="0" t="n">
        <f aca="false">INT($AD$42/8)</f>
        <v>2876</v>
      </c>
      <c r="AF42" s="0" t="n">
        <f aca="false">MOD($AD$42,8)</f>
        <v>0</v>
      </c>
    </row>
    <row r="43" customFormat="false" ht="12.75" hidden="false" customHeight="true" outlineLevel="0" collapsed="false">
      <c r="A43" s="0" t="n">
        <v>36</v>
      </c>
      <c r="B43" s="0" t="n">
        <v>18</v>
      </c>
      <c r="C43" s="0" t="n">
        <v>26</v>
      </c>
      <c r="D43" s="0" t="n">
        <v>14</v>
      </c>
      <c r="E43" s="0" t="n">
        <v>13</v>
      </c>
      <c r="F43" s="0" t="n">
        <v>16</v>
      </c>
      <c r="G43" s="0" t="n">
        <v>12</v>
      </c>
      <c r="H43" s="0" t="n">
        <v>20</v>
      </c>
      <c r="I43" s="0" t="n">
        <v>30</v>
      </c>
      <c r="J43" s="0" t="n">
        <v>40</v>
      </c>
      <c r="K43" s="0" t="n">
        <v>28</v>
      </c>
      <c r="L43" s="0" t="n">
        <v>56</v>
      </c>
      <c r="M43" s="0" t="n">
        <v>30</v>
      </c>
      <c r="N43" s="0" t="n">
        <v>66</v>
      </c>
      <c r="O43" s="0" t="n">
        <v>30</v>
      </c>
      <c r="Q43" s="0" t="n">
        <f aca="false">4*$A$43+17</f>
        <v>161</v>
      </c>
      <c r="R43" s="0" t="n">
        <v>6</v>
      </c>
      <c r="S43" s="0" t="n">
        <f aca="false">IF($R$43+IF($B$43="",99,$B$43)&lt;$Q$43,$R$43+IF($B$43="",99,$B$43),"")</f>
        <v>24</v>
      </c>
      <c r="T43" s="0" t="n">
        <f aca="false">IF($S$43="","",IF($R$43+IF($C$43="",99,$C$43)&lt;$Q$43,$S$43+IF($C$43="",99,$C$43),""))</f>
        <v>50</v>
      </c>
      <c r="U43" s="0" t="n">
        <f aca="false">IF($T$43="","",IF($T$43+IF($C$43="",99,$C$43)&lt;$Q$43,$T$43+IF($C$43="",99,$C$43),""))</f>
        <v>76</v>
      </c>
      <c r="V43" s="0" t="n">
        <f aca="false">IF($U$43="","",IF($U$43+IF($C$43="",99,$C$43)&lt;$Q$43,$U$43+IF($C$43="",99,$C$43),""))</f>
        <v>102</v>
      </c>
      <c r="W43" s="0" t="n">
        <f aca="false">IF($V$43="","",IF($V$43+IF($C$43="",99,$C$43)&lt;$Q$43,$V$43+IF($C$43="",99,$C$43),""))</f>
        <v>128</v>
      </c>
      <c r="X43" s="0" t="n">
        <f aca="false">IF($W$43="","",IF($W$43+IF($C$43="",99,$C$43)&lt;$Q$43,$W$43+IF($C$43="",99,$C$43),""))</f>
        <v>154</v>
      </c>
      <c r="Y43" s="0" t="n">
        <f aca="false">MAX((7-COUNTIF($R$43:$X$43,""))*(7-COUNTIF($R$43:$X$43,""))-3,0)</f>
        <v>46</v>
      </c>
      <c r="Z43" s="0" t="n">
        <f aca="false">MAX((7-COUNTIF($R$43:$X$43,"")-2)*2,0)</f>
        <v>10</v>
      </c>
      <c r="AA43" s="0" t="n">
        <f aca="false">25*$Y$43</f>
        <v>1150</v>
      </c>
      <c r="AB43" s="0" t="n">
        <f aca="false">($Q$43-16)*2-$Z$43*5</f>
        <v>240</v>
      </c>
      <c r="AC43" s="0" t="n">
        <f aca="false">8*8*3+31+IF($A$43&gt;6,36,0)+$AA$43+$AB$43</f>
        <v>1649</v>
      </c>
      <c r="AD43" s="0" t="n">
        <f aca="false">$Q$43*$Q$43-$AC$43</f>
        <v>24272</v>
      </c>
      <c r="AE43" s="0" t="n">
        <f aca="false">INT($AD$43/8)</f>
        <v>3034</v>
      </c>
      <c r="AF43" s="0" t="n">
        <f aca="false">MOD($AD$43,8)</f>
        <v>0</v>
      </c>
    </row>
    <row r="44" customFormat="false" ht="12.75" hidden="false" customHeight="true" outlineLevel="0" collapsed="false">
      <c r="A44" s="0" t="n">
        <v>37</v>
      </c>
      <c r="B44" s="0" t="n">
        <v>22</v>
      </c>
      <c r="C44" s="0" t="n">
        <v>26</v>
      </c>
      <c r="D44" s="0" t="n">
        <v>14</v>
      </c>
      <c r="E44" s="0" t="n">
        <v>13</v>
      </c>
      <c r="F44" s="0" t="n">
        <v>16</v>
      </c>
      <c r="G44" s="0" t="n">
        <v>12</v>
      </c>
      <c r="H44" s="0" t="n">
        <v>21</v>
      </c>
      <c r="I44" s="0" t="n">
        <v>30</v>
      </c>
      <c r="J44" s="0" t="n">
        <v>43</v>
      </c>
      <c r="K44" s="0" t="n">
        <v>28</v>
      </c>
      <c r="L44" s="0" t="n">
        <v>59</v>
      </c>
      <c r="M44" s="0" t="n">
        <v>30</v>
      </c>
      <c r="N44" s="0" t="n">
        <v>70</v>
      </c>
      <c r="O44" s="0" t="n">
        <v>30</v>
      </c>
      <c r="Q44" s="0" t="n">
        <f aca="false">4*$A$44+17</f>
        <v>165</v>
      </c>
      <c r="R44" s="0" t="n">
        <v>6</v>
      </c>
      <c r="S44" s="0" t="n">
        <f aca="false">IF($R$44+IF($B$44="",99,$B$44)&lt;$Q$44,$R$44+IF($B$44="",99,$B$44),"")</f>
        <v>28</v>
      </c>
      <c r="T44" s="0" t="n">
        <f aca="false">IF($S$44="","",IF($R$44+IF($C$44="",99,$C$44)&lt;$Q$44,$S$44+IF($C$44="",99,$C$44),""))</f>
        <v>54</v>
      </c>
      <c r="U44" s="0" t="n">
        <f aca="false">IF($T$44="","",IF($T$44+IF($C$44="",99,$C$44)&lt;$Q$44,$T$44+IF($C$44="",99,$C$44),""))</f>
        <v>80</v>
      </c>
      <c r="V44" s="0" t="n">
        <f aca="false">IF($U$44="","",IF($U$44+IF($C$44="",99,$C$44)&lt;$Q$44,$U$44+IF($C$44="",99,$C$44),""))</f>
        <v>106</v>
      </c>
      <c r="W44" s="0" t="n">
        <f aca="false">IF($V$44="","",IF($V$44+IF($C$44="",99,$C$44)&lt;$Q$44,$V$44+IF($C$44="",99,$C$44),""))</f>
        <v>132</v>
      </c>
      <c r="X44" s="0" t="n">
        <f aca="false">IF($W$44="","",IF($W$44+IF($C$44="",99,$C$44)&lt;$Q$44,$W$44+IF($C$44="",99,$C$44),""))</f>
        <v>158</v>
      </c>
      <c r="Y44" s="0" t="n">
        <f aca="false">MAX((7-COUNTIF($R$44:$X$44,""))*(7-COUNTIF($R$44:$X$44,""))-3,0)</f>
        <v>46</v>
      </c>
      <c r="Z44" s="0" t="n">
        <f aca="false">MAX((7-COUNTIF($R$44:$X$44,"")-2)*2,0)</f>
        <v>10</v>
      </c>
      <c r="AA44" s="0" t="n">
        <f aca="false">25*$Y$44</f>
        <v>1150</v>
      </c>
      <c r="AB44" s="0" t="n">
        <f aca="false">($Q$44-16)*2-$Z$44*5</f>
        <v>248</v>
      </c>
      <c r="AC44" s="0" t="n">
        <f aca="false">8*8*3+31+IF($A$44&gt;6,36,0)+$AA$44+$AB$44</f>
        <v>1657</v>
      </c>
      <c r="AD44" s="0" t="n">
        <f aca="false">$Q$44*$Q$44-$AC$44</f>
        <v>25568</v>
      </c>
      <c r="AE44" s="0" t="n">
        <f aca="false">INT($AD$44/8)</f>
        <v>3196</v>
      </c>
      <c r="AF44" s="0" t="n">
        <f aca="false">MOD($AD$44,8)</f>
        <v>0</v>
      </c>
    </row>
    <row r="45" customFormat="false" ht="12.75" hidden="false" customHeight="true" outlineLevel="0" collapsed="false">
      <c r="A45" s="0" t="n">
        <v>38</v>
      </c>
      <c r="B45" s="0" t="n">
        <v>26</v>
      </c>
      <c r="C45" s="0" t="n">
        <v>26</v>
      </c>
      <c r="D45" s="0" t="n">
        <v>14</v>
      </c>
      <c r="E45" s="0" t="n">
        <v>13</v>
      </c>
      <c r="F45" s="0" t="n">
        <v>16</v>
      </c>
      <c r="G45" s="0" t="n">
        <v>12</v>
      </c>
      <c r="H45" s="0" t="n">
        <v>22</v>
      </c>
      <c r="I45" s="0" t="n">
        <v>30</v>
      </c>
      <c r="J45" s="0" t="n">
        <v>45</v>
      </c>
      <c r="K45" s="0" t="n">
        <v>28</v>
      </c>
      <c r="L45" s="0" t="n">
        <v>62</v>
      </c>
      <c r="M45" s="0" t="n">
        <v>30</v>
      </c>
      <c r="N45" s="0" t="n">
        <v>74</v>
      </c>
      <c r="O45" s="0" t="n">
        <v>30</v>
      </c>
      <c r="Q45" s="0" t="n">
        <f aca="false">4*$A$45+17</f>
        <v>169</v>
      </c>
      <c r="R45" s="0" t="n">
        <v>6</v>
      </c>
      <c r="S45" s="0" t="n">
        <f aca="false">IF($R$45+IF($B$45="",99,$B$45)&lt;$Q$45,$R$45+IF($B$45="",99,$B$45),"")</f>
        <v>32</v>
      </c>
      <c r="T45" s="0" t="n">
        <f aca="false">IF($S$45="","",IF($R$45+IF($C$45="",99,$C$45)&lt;$Q$45,$S$45+IF($C$45="",99,$C$45),""))</f>
        <v>58</v>
      </c>
      <c r="U45" s="0" t="n">
        <f aca="false">IF($T$45="","",IF($T$45+IF($C$45="",99,$C$45)&lt;$Q$45,$T$45+IF($C$45="",99,$C$45),""))</f>
        <v>84</v>
      </c>
      <c r="V45" s="0" t="n">
        <f aca="false">IF($U$45="","",IF($U$45+IF($C$45="",99,$C$45)&lt;$Q$45,$U$45+IF($C$45="",99,$C$45),""))</f>
        <v>110</v>
      </c>
      <c r="W45" s="0" t="n">
        <f aca="false">IF($V$45="","",IF($V$45+IF($C$45="",99,$C$45)&lt;$Q$45,$V$45+IF($C$45="",99,$C$45),""))</f>
        <v>136</v>
      </c>
      <c r="X45" s="0" t="n">
        <f aca="false">IF($W$45="","",IF($W$45+IF($C$45="",99,$C$45)&lt;$Q$45,$W$45+IF($C$45="",99,$C$45),""))</f>
        <v>162</v>
      </c>
      <c r="Y45" s="0" t="n">
        <f aca="false">MAX((7-COUNTIF($R$45:$X$45,""))*(7-COUNTIF($R$45:$X$45,""))-3,0)</f>
        <v>46</v>
      </c>
      <c r="Z45" s="0" t="n">
        <f aca="false">MAX((7-COUNTIF($R$45:$X$45,"")-2)*2,0)</f>
        <v>10</v>
      </c>
      <c r="AA45" s="0" t="n">
        <f aca="false">25*$Y$45</f>
        <v>1150</v>
      </c>
      <c r="AB45" s="0" t="n">
        <f aca="false">($Q$45-16)*2-$Z$45*5</f>
        <v>256</v>
      </c>
      <c r="AC45" s="0" t="n">
        <f aca="false">8*8*3+31+IF($A$45&gt;6,36,0)+$AA$45+$AB$45</f>
        <v>1665</v>
      </c>
      <c r="AD45" s="0" t="n">
        <f aca="false">$Q$45*$Q$45-$AC$45</f>
        <v>26896</v>
      </c>
      <c r="AE45" s="0" t="n">
        <f aca="false">INT($AD$45/8)</f>
        <v>3362</v>
      </c>
      <c r="AF45" s="0" t="n">
        <f aca="false">MOD($AD$45,8)</f>
        <v>0</v>
      </c>
    </row>
    <row r="46" customFormat="false" ht="12.75" hidden="false" customHeight="true" outlineLevel="0" collapsed="false">
      <c r="A46" s="0" t="n">
        <v>39</v>
      </c>
      <c r="B46" s="0" t="n">
        <v>20</v>
      </c>
      <c r="C46" s="0" t="n">
        <v>28</v>
      </c>
      <c r="D46" s="0" t="n">
        <v>14</v>
      </c>
      <c r="E46" s="0" t="n">
        <v>13</v>
      </c>
      <c r="F46" s="0" t="n">
        <v>16</v>
      </c>
      <c r="G46" s="0" t="n">
        <v>12</v>
      </c>
      <c r="H46" s="0" t="n">
        <v>24</v>
      </c>
      <c r="I46" s="0" t="n">
        <v>30</v>
      </c>
      <c r="J46" s="0" t="n">
        <v>47</v>
      </c>
      <c r="K46" s="0" t="n">
        <v>28</v>
      </c>
      <c r="L46" s="0" t="n">
        <v>65</v>
      </c>
      <c r="M46" s="0" t="n">
        <v>30</v>
      </c>
      <c r="N46" s="0" t="n">
        <v>77</v>
      </c>
      <c r="O46" s="0" t="n">
        <v>30</v>
      </c>
      <c r="Q46" s="0" t="n">
        <f aca="false">4*$A$46+17</f>
        <v>173</v>
      </c>
      <c r="R46" s="0" t="n">
        <v>6</v>
      </c>
      <c r="S46" s="0" t="n">
        <f aca="false">IF($R$46+IF($B$46="",99,$B$46)&lt;$Q$46,$R$46+IF($B$46="",99,$B$46),"")</f>
        <v>26</v>
      </c>
      <c r="T46" s="0" t="n">
        <f aca="false">IF($S$46="","",IF($R$46+IF($C$46="",99,$C$46)&lt;$Q$46,$S$46+IF($C$46="",99,$C$46),""))</f>
        <v>54</v>
      </c>
      <c r="U46" s="0" t="n">
        <f aca="false">IF($T$46="","",IF($T$46+IF($C$46="",99,$C$46)&lt;$Q$46,$T$46+IF($C$46="",99,$C$46),""))</f>
        <v>82</v>
      </c>
      <c r="V46" s="0" t="n">
        <f aca="false">IF($U$46="","",IF($U$46+IF($C$46="",99,$C$46)&lt;$Q$46,$U$46+IF($C$46="",99,$C$46),""))</f>
        <v>110</v>
      </c>
      <c r="W46" s="0" t="n">
        <f aca="false">IF($V$46="","",IF($V$46+IF($C$46="",99,$C$46)&lt;$Q$46,$V$46+IF($C$46="",99,$C$46),""))</f>
        <v>138</v>
      </c>
      <c r="X46" s="0" t="n">
        <f aca="false">IF($W$46="","",IF($W$46+IF($C$46="",99,$C$46)&lt;$Q$46,$W$46+IF($C$46="",99,$C$46),""))</f>
        <v>166</v>
      </c>
      <c r="Y46" s="0" t="n">
        <f aca="false">MAX((7-COUNTIF($R$46:$X$46,""))*(7-COUNTIF($R$46:$X$46,""))-3,0)</f>
        <v>46</v>
      </c>
      <c r="Z46" s="0" t="n">
        <f aca="false">MAX((7-COUNTIF($R$46:$X$46,"")-2)*2,0)</f>
        <v>10</v>
      </c>
      <c r="AA46" s="0" t="n">
        <f aca="false">25*$Y$46</f>
        <v>1150</v>
      </c>
      <c r="AB46" s="0" t="n">
        <f aca="false">($Q$46-16)*2-$Z$46*5</f>
        <v>264</v>
      </c>
      <c r="AC46" s="0" t="n">
        <f aca="false">8*8*3+31+IF($A$46&gt;6,36,0)+$AA$46+$AB$46</f>
        <v>1673</v>
      </c>
      <c r="AD46" s="0" t="n">
        <f aca="false">$Q$46*$Q$46-$AC$46</f>
        <v>28256</v>
      </c>
      <c r="AE46" s="0" t="n">
        <f aca="false">INT($AD$46/8)</f>
        <v>3532</v>
      </c>
      <c r="AF46" s="0" t="n">
        <f aca="false">MOD($AD$46,8)</f>
        <v>0</v>
      </c>
    </row>
    <row r="47" customFormat="false" ht="12.75" hidden="false" customHeight="true" outlineLevel="0" collapsed="false">
      <c r="A47" s="0" t="n">
        <v>40</v>
      </c>
      <c r="B47" s="0" t="n">
        <v>24</v>
      </c>
      <c r="C47" s="0" t="n">
        <v>28</v>
      </c>
      <c r="D47" s="0" t="n">
        <v>14</v>
      </c>
      <c r="E47" s="0" t="n">
        <v>13</v>
      </c>
      <c r="F47" s="0" t="n">
        <v>16</v>
      </c>
      <c r="G47" s="0" t="n">
        <v>12</v>
      </c>
      <c r="H47" s="0" t="n">
        <v>25</v>
      </c>
      <c r="I47" s="0" t="n">
        <v>30</v>
      </c>
      <c r="J47" s="0" t="n">
        <v>49</v>
      </c>
      <c r="K47" s="0" t="n">
        <v>28</v>
      </c>
      <c r="L47" s="0" t="n">
        <v>68</v>
      </c>
      <c r="M47" s="0" t="n">
        <v>30</v>
      </c>
      <c r="N47" s="0" t="n">
        <v>81</v>
      </c>
      <c r="O47" s="0" t="n">
        <v>30</v>
      </c>
      <c r="Q47" s="0" t="n">
        <f aca="false">4*$A$47+17</f>
        <v>177</v>
      </c>
      <c r="R47" s="0" t="n">
        <v>6</v>
      </c>
      <c r="S47" s="0" t="n">
        <f aca="false">IF($R$47+IF($B$47="",99,$B$47)&lt;$Q$47,$R$47+IF($B$47="",99,$B$47),"")</f>
        <v>30</v>
      </c>
      <c r="T47" s="0" t="n">
        <f aca="false">IF($S$47="","",IF($R$47+IF($C$47="",99,$C$47)&lt;$Q$47,$S$47+IF($C$47="",99,$C$47),""))</f>
        <v>58</v>
      </c>
      <c r="U47" s="0" t="n">
        <f aca="false">IF($T$47="","",IF($T$47+IF($C$47="",99,$C$47)&lt;$Q$47,$T$47+IF($C$47="",99,$C$47),""))</f>
        <v>86</v>
      </c>
      <c r="V47" s="0" t="n">
        <f aca="false">IF($U$47="","",IF($U$47+IF($C$47="",99,$C$47)&lt;$Q$47,$U$47+IF($C$47="",99,$C$47),""))</f>
        <v>114</v>
      </c>
      <c r="W47" s="0" t="n">
        <f aca="false">IF($V$47="","",IF($V$47+IF($C$47="",99,$C$47)&lt;$Q$47,$V$47+IF($C$47="",99,$C$47),""))</f>
        <v>142</v>
      </c>
      <c r="X47" s="0" t="n">
        <f aca="false">IF($W$47="","",IF($W$47+IF($C$47="",99,$C$47)&lt;$Q$47,$W$47+IF($C$47="",99,$C$47),""))</f>
        <v>170</v>
      </c>
      <c r="Y47" s="0" t="n">
        <f aca="false">MAX((7-COUNTIF($R$47:$X$47,""))*(7-COUNTIF($R$47:$X$47,""))-3,0)</f>
        <v>46</v>
      </c>
      <c r="Z47" s="0" t="n">
        <f aca="false">MAX((7-COUNTIF($R$47:$X$47,"")-2)*2,0)</f>
        <v>10</v>
      </c>
      <c r="AA47" s="0" t="n">
        <f aca="false">25*$Y$47</f>
        <v>1150</v>
      </c>
      <c r="AB47" s="0" t="n">
        <f aca="false">($Q$47-16)*2-$Z$47*5</f>
        <v>272</v>
      </c>
      <c r="AC47" s="0" t="n">
        <f aca="false">8*8*3+31+IF($A$47&gt;6,36,0)+$AA$47+$AB$47</f>
        <v>1681</v>
      </c>
      <c r="AD47" s="0" t="n">
        <f aca="false">$Q$47*$Q$47-$AC$47</f>
        <v>29648</v>
      </c>
      <c r="AE47" s="0" t="n">
        <f aca="false">INT($AD$47/8)</f>
        <v>3706</v>
      </c>
      <c r="AF47" s="0" t="n">
        <f aca="false">MOD($AD$47,8)</f>
        <v>0</v>
      </c>
    </row>
    <row r="1048576" customFormat="false" ht="12.8" hidden="false" customHeight="false" outlineLevel="0" collapsed="false"/>
  </sheetData>
  <mergeCells count="14">
    <mergeCell ref="A1:O1"/>
    <mergeCell ref="A3:O3"/>
    <mergeCell ref="Q3:AF3"/>
    <mergeCell ref="H4:O4"/>
    <mergeCell ref="R4:AA4"/>
    <mergeCell ref="B5:C5"/>
    <mergeCell ref="D5:G5"/>
    <mergeCell ref="H5:I5"/>
    <mergeCell ref="J5:K5"/>
    <mergeCell ref="L5:M5"/>
    <mergeCell ref="N5:O5"/>
    <mergeCell ref="R5:X5"/>
    <mergeCell ref="Y5:Z5"/>
    <mergeCell ref="AA5:AD5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66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LibreOffice/5.4.6.2$Windows_X86_64 LibreOffice_project/4014ce260a04f1026ba855d3b8d91541c224eab8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2019-10-29T23:32:39Z</dcterms:modified>
  <cp:revision>2</cp:revision>
  <dc:subject/>
  <dc:title/>
</cp:coreProperties>
</file>